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https://poleemploi.sharepoint.com/teams/IDF-DR-SAMA/Documents partages/Section 4/Transfert_T/Pôle Achats S4/01- Achats Marchés/2025/2508-DRIDF-008 Marché Travaux PTC Colombes/3-DCE/3.2 BP, BDP, DQE/LOT CVC PLOMBERIE/"/>
    </mc:Choice>
  </mc:AlternateContent>
  <xr:revisionPtr revIDLastSave="147" documentId="8_{34CD4EEC-7FC4-4CCC-92ED-17F258133482}" xr6:coauthVersionLast="47" xr6:coauthVersionMax="47" xr10:uidLastSave="{43D0F1B7-E93F-4BBC-A4A5-57D9ED5BDB1F}"/>
  <bookViews>
    <workbookView xWindow="-28920" yWindow="1050" windowWidth="29040" windowHeight="15840" xr2:uid="{3F17E1A0-CC60-4E23-A759-8DACD765FFFD}"/>
  </bookViews>
  <sheets>
    <sheet name="DPGF" sheetId="1" r:id="rId1"/>
  </sheets>
  <definedNames>
    <definedName name="_xlnm.Print_Titles" localSheetId="0">DPGF!$1:$1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1" l="1"/>
  <c r="F53" i="1"/>
  <c r="F148" i="1" l="1"/>
  <c r="F147" i="1"/>
  <c r="F144" i="1"/>
  <c r="E150" i="1" s="1"/>
  <c r="F150" i="1" s="1"/>
  <c r="F52" i="1"/>
  <c r="F137" i="1"/>
  <c r="F138" i="1"/>
  <c r="F136" i="1"/>
  <c r="F51" i="1" l="1"/>
  <c r="F132" i="1" l="1"/>
  <c r="F161" i="1" l="1"/>
  <c r="F133" i="1"/>
  <c r="F134" i="1"/>
  <c r="F54" i="1"/>
  <c r="F50" i="1"/>
  <c r="F79" i="1"/>
  <c r="F111" i="1"/>
  <c r="F88" i="1"/>
  <c r="F135" i="1" l="1"/>
  <c r="E59" i="1"/>
  <c r="F59" i="1" s="1"/>
  <c r="F49" i="1"/>
  <c r="E56" i="1" s="1"/>
  <c r="F44" i="1"/>
  <c r="E46" i="1" s="1"/>
  <c r="F46" i="1" s="1"/>
  <c r="F39" i="1"/>
  <c r="F38" i="1"/>
  <c r="F33" i="1"/>
  <c r="F32" i="1"/>
  <c r="F31" i="1"/>
  <c r="F30" i="1"/>
  <c r="F25" i="1"/>
  <c r="F24" i="1"/>
  <c r="F23" i="1"/>
  <c r="F22" i="1"/>
  <c r="F21" i="1"/>
  <c r="F20" i="1"/>
  <c r="F15" i="1"/>
  <c r="E17" i="1" s="1"/>
  <c r="F17" i="1" s="1"/>
  <c r="F10" i="1"/>
  <c r="F112" i="1"/>
  <c r="F109" i="1"/>
  <c r="F107" i="1"/>
  <c r="F106" i="1"/>
  <c r="F104" i="1"/>
  <c r="F102" i="1"/>
  <c r="F101" i="1"/>
  <c r="F99" i="1"/>
  <c r="F98" i="1"/>
  <c r="F97" i="1"/>
  <c r="E114" i="1" l="1"/>
  <c r="F114" i="1" s="1"/>
  <c r="F56" i="1"/>
  <c r="E35" i="1"/>
  <c r="F35" i="1" s="1"/>
  <c r="E27" i="1"/>
  <c r="F27" i="1" s="1"/>
  <c r="E41" i="1"/>
  <c r="F41" i="1" s="1"/>
  <c r="E12" i="1"/>
  <c r="F12" i="1" s="1"/>
  <c r="F68" i="1"/>
  <c r="F66" i="1"/>
  <c r="F74" i="1"/>
  <c r="F75" i="1"/>
  <c r="F76" i="1"/>
  <c r="F81" i="1"/>
  <c r="F83" i="1"/>
  <c r="F84" i="1"/>
  <c r="F86" i="1"/>
  <c r="F89" i="1"/>
  <c r="F120" i="1"/>
  <c r="F122" i="1"/>
  <c r="F128" i="1"/>
  <c r="F131" i="1"/>
  <c r="F155" i="1"/>
  <c r="F156" i="1"/>
  <c r="F158" i="1"/>
  <c r="F159" i="1"/>
  <c r="F160" i="1"/>
  <c r="F162" i="1"/>
  <c r="E140" i="1" l="1"/>
  <c r="F140" i="1" s="1"/>
  <c r="E91" i="1"/>
  <c r="F91" i="1" s="1"/>
  <c r="F164" i="1"/>
  <c r="F61" i="1"/>
  <c r="E124" i="1"/>
  <c r="F124" i="1" s="1"/>
  <c r="F152" i="1" s="1"/>
  <c r="E70" i="1"/>
  <c r="F70" i="1" s="1"/>
  <c r="E93" i="1" s="1"/>
  <c r="F93" i="1" s="1"/>
  <c r="F116" i="1" s="1"/>
  <c r="F166" i="1" l="1"/>
  <c r="F167" i="1" s="1"/>
  <c r="F168" i="1" s="1"/>
  <c r="F169" i="1" s="1"/>
</calcChain>
</file>

<file path=xl/sharedStrings.xml><?xml version="1.0" encoding="utf-8"?>
<sst xmlns="http://schemas.openxmlformats.org/spreadsheetml/2006/main" count="481" uniqueCount="146">
  <si>
    <t>N°</t>
  </si>
  <si>
    <t>Désignation</t>
  </si>
  <si>
    <t>Uté</t>
  </si>
  <si>
    <t>Qté</t>
  </si>
  <si>
    <t>Prix
Unitaire</t>
  </si>
  <si>
    <t>Prix
Total</t>
  </si>
  <si>
    <t/>
  </si>
  <si>
    <t>A</t>
  </si>
  <si>
    <t>A.1</t>
  </si>
  <si>
    <t>CHAUFFAGE / CLIMATISATION</t>
  </si>
  <si>
    <t>A.1.1</t>
  </si>
  <si>
    <t>OPERATIONS PREALABLES</t>
  </si>
  <si>
    <t>ens</t>
  </si>
  <si>
    <t xml:space="preserve"> Neutralisation, vidange, relevés des installations</t>
  </si>
  <si>
    <t xml:space="preserve"> ens</t>
  </si>
  <si>
    <t>Sous-total OPERATIONS PREALABLES</t>
  </si>
  <si>
    <t>A.1.2</t>
  </si>
  <si>
    <t>Unité extérieure</t>
  </si>
  <si>
    <t>u</t>
  </si>
  <si>
    <t>Supportage</t>
  </si>
  <si>
    <t>Raccordement électrique</t>
  </si>
  <si>
    <t>Mural</t>
  </si>
  <si>
    <t>Raccordement électrique + BUS</t>
  </si>
  <si>
    <t>Liaisons frigorifiques</t>
  </si>
  <si>
    <t>Tuyauteries frigorifiques, y compris isolation et supportage intérieur / extérieur capoté, goulotte le cas échéant</t>
  </si>
  <si>
    <t>Commandes</t>
  </si>
  <si>
    <t>Commande locale individuelle, compris câble et goulotte le cas échéant</t>
  </si>
  <si>
    <t>Raccordement de puissance des unités intérieures</t>
  </si>
  <si>
    <t>Réseau condensats</t>
  </si>
  <si>
    <t>PVC M1 32x3,2 et 40 x 3,2, y compris siphon de parcours et supportage, goulotte le cas échéant</t>
  </si>
  <si>
    <t>Mise en service</t>
  </si>
  <si>
    <t>Sous-total CHAUFFAGE / CLIMATISATION</t>
  </si>
  <si>
    <t>A.2</t>
  </si>
  <si>
    <t>VENTILATION</t>
  </si>
  <si>
    <t>A.2.1</t>
  </si>
  <si>
    <t xml:space="preserve"> Neutralisation, vidange,relevés des installations</t>
  </si>
  <si>
    <t xml:space="preserve"> Dépose, dévoiements et évacuation des réseaux et équipements existants non conservés, installations provisoires</t>
  </si>
  <si>
    <t>A.2.2</t>
  </si>
  <si>
    <t>Ventilation Double Flux Centralisée</t>
  </si>
  <si>
    <t>Centrale de traitement d'air</t>
  </si>
  <si>
    <t>Réseaux de ventilation</t>
  </si>
  <si>
    <t>Registre d'équilibrage</t>
  </si>
  <si>
    <t>SO</t>
  </si>
  <si>
    <t>Clapet coupe-feu</t>
  </si>
  <si>
    <t>Sous-total Ventilation Double Flux Centralisée</t>
  </si>
  <si>
    <t>Sous-total VENTILATION</t>
  </si>
  <si>
    <t>A.3</t>
  </si>
  <si>
    <t>ETUDES ET PRESTATIONS DIVERSES</t>
  </si>
  <si>
    <t>Etudes techniques d'exécutions avec plans, schéma etc .... , Plans de recolement avec Dossier des Ouvrages Exécutés, D.I.U.O.</t>
  </si>
  <si>
    <t>Schémas d'affichage</t>
  </si>
  <si>
    <t>Remplisage et purges</t>
  </si>
  <si>
    <t>Cis</t>
  </si>
  <si>
    <t>Etiquettage des vannes, robinets, identification des sens de fluides (eau et air), schémas divers, repérage des clapets coupe-feu et trappe de désenfumage</t>
  </si>
  <si>
    <t>Formation du personnel</t>
  </si>
  <si>
    <t>Etude Acoustique</t>
  </si>
  <si>
    <t>Sous-total ETUDES ET PRESTATIONS DIVERSES</t>
  </si>
  <si>
    <t>Sous-total LOT</t>
  </si>
  <si>
    <t>Total  devis H.T</t>
  </si>
  <si>
    <t>T.V.A. 20,00%</t>
  </si>
  <si>
    <t>Total  T.T.C.</t>
  </si>
  <si>
    <t>Bouche de soufflage petit débit, avec registre de réglage</t>
  </si>
  <si>
    <t xml:space="preserve">L'entreprise devra respecter le présent cadre de bordereau lors du chiffrage. Toute prestation complèmentaire devra être insérée au bas du devis.
</t>
  </si>
  <si>
    <t>Les prix unitaires des équipements comprennent la fourniture, la pose et les réseaux / câblages y compris tous accessoires</t>
  </si>
  <si>
    <t>LOT 
PLOMBERIE-CHAUFFAGE-VENTILATION-CLIMATISATION</t>
  </si>
  <si>
    <t>A.2.1.2</t>
  </si>
  <si>
    <t>MODIFICATIONS</t>
  </si>
  <si>
    <t>A.2.1.1</t>
  </si>
  <si>
    <t>A.3.1</t>
  </si>
  <si>
    <t>A.3.2</t>
  </si>
  <si>
    <t>A.4</t>
  </si>
  <si>
    <t>PLOMBERIE</t>
  </si>
  <si>
    <t>Consignation, dépose, dévoiements et évacuation des réseaux et équipements existants non conservés, installations provisoires</t>
  </si>
  <si>
    <t>Alimentation en eau froide et évacuation de l’installation de chantier (au lot Gros Œuvre).</t>
  </si>
  <si>
    <t>INSTALLATIONS DE CHANTIER</t>
  </si>
  <si>
    <t>Sous-total INSTALLATIONS DE CHANTIER</t>
  </si>
  <si>
    <t>A.1.3</t>
  </si>
  <si>
    <t>EAU FROIDE SANITAIRE</t>
  </si>
  <si>
    <t>Raccordement des appareils</t>
  </si>
  <si>
    <t>Sous-total EAU FROIDE SANITAIRE</t>
  </si>
  <si>
    <t>Sous-total PLOMBERIE</t>
  </si>
  <si>
    <t>Distribution ECS en tube cuivre compris supports et raccords
*Ø : 12 et 14</t>
  </si>
  <si>
    <t>Calorifuge anti condensation
*Ø : 15</t>
  </si>
  <si>
    <t>EAU CHAUDE SANITAIRE</t>
  </si>
  <si>
    <t>Sous-total EAU CHAUDE SANITAIRE</t>
  </si>
  <si>
    <t>Ventilation primaire</t>
  </si>
  <si>
    <t>Sous-total EVACUATIONS EU/EV</t>
  </si>
  <si>
    <t>EVACUATIONS EU/EV, y compris raccords et supports</t>
  </si>
  <si>
    <t xml:space="preserve">PVC Me *Ø : 40 à 100 </t>
  </si>
  <si>
    <t>EVACUATIONS EP</t>
  </si>
  <si>
    <t>PVC Me</t>
  </si>
  <si>
    <t>Sous-total EVACUATIONS EP</t>
  </si>
  <si>
    <t>A.1.4</t>
  </si>
  <si>
    <t>A.1.5</t>
  </si>
  <si>
    <t>A.1.6</t>
  </si>
  <si>
    <t>A.1.7</t>
  </si>
  <si>
    <t>APPAREILS SANITAIRES</t>
  </si>
  <si>
    <t>Sous-total APPAREILS SANITAIRES</t>
  </si>
  <si>
    <t>A.1.8</t>
  </si>
  <si>
    <t>ACCESSOIRES SANITAIRES</t>
  </si>
  <si>
    <t>HL</t>
  </si>
  <si>
    <t>Diffuseur de soufflage / reprise grand débit 600x600, y compris plenum isolé 5 faces et registre de réglage</t>
  </si>
  <si>
    <t>CTA DF : Remise en route, vérification du bon fonctionnement, y compris remplacement à neuf des filtres</t>
  </si>
  <si>
    <t>- Vanne d'isolement DN 20</t>
  </si>
  <si>
    <t>- Clapet de non retour DN 20</t>
  </si>
  <si>
    <t>Tirage au vide / Mise sous pression d'azote / Charge en fluide frigorigène</t>
  </si>
  <si>
    <t>Distribution eau froide  en tube cuivre compris supports et raccords
*Ø : 10/12 à 20/22</t>
  </si>
  <si>
    <t>Calorifuge anti condensation
*Ø : 10/12 à 20/22</t>
  </si>
  <si>
    <t>Evier + autres points d'eau Cafétéria</t>
  </si>
  <si>
    <t>PM</t>
  </si>
  <si>
    <t>Mise en service, essais (Essais AQC - anciennement COPREC) et réglages</t>
  </si>
  <si>
    <t>Urinoir</t>
  </si>
  <si>
    <t>Analyse, rinçage et Désinfection des réseaux</t>
  </si>
  <si>
    <t>CHAUFFAGE / CLIMATISATION PAR VENTILO-CONNVECTEUR 2 TUBES / 2 FILS</t>
  </si>
  <si>
    <t>Groupe extérieur</t>
  </si>
  <si>
    <t>Groupe Froid AIR/EAU en Toiture Terrasse - EXISTANT CONSERVE</t>
  </si>
  <si>
    <t>Unités intérieures</t>
  </si>
  <si>
    <t>Liaisons hydrauliques</t>
  </si>
  <si>
    <t>Modfication ponctuelle des Tuyauteries, y compris isolation et supportage intérieur / extérieur capoté, goulotte le cas échéant</t>
  </si>
  <si>
    <t>Remplissage / Rinçage / Purge</t>
  </si>
  <si>
    <t>MONOSPLIT SALLE SERVEUR R+2</t>
  </si>
  <si>
    <t>Unité intérieure</t>
  </si>
  <si>
    <t>Raccordement de puissance de l'unité intérieure</t>
  </si>
  <si>
    <t>Sous-total MONOSPLIT SALLE SERVEUR R+2</t>
  </si>
  <si>
    <t>Sous-total CHAUFFAGE / CLIMATISATION PAR VENTILO-CONNVECTEUR 2 TUBES / 2 FILS</t>
  </si>
  <si>
    <t>Dépose et évacuation des réseaux et équipements existants non conservés, récupération de fluide frigorigène avec bordereau de déchets, vérification des liaisons hydrauliques principales conservées, installations provisoires pour maintien au maximum du système</t>
  </si>
  <si>
    <t>Gaine de soufflage et de reprise en acier galvanisé spiralée y compris calorifuge y compris accessoires</t>
  </si>
  <si>
    <t>Groupe de Climatisation Monosplit INVERTER, y compris Manutention</t>
  </si>
  <si>
    <t>WC sur pied</t>
  </si>
  <si>
    <t>WC sur pied PMR + barre de relevage</t>
  </si>
  <si>
    <t>Ballon ECS électrique petite capacité</t>
  </si>
  <si>
    <t>Remplacement des MR de prise d'air neuf des ventilo-convecteurs</t>
  </si>
  <si>
    <t>Commande locale individuelle, compris câble et goulotte le cas échéant (1/U.I.)</t>
  </si>
  <si>
    <t>Vidoir</t>
  </si>
  <si>
    <t>Transfert d'air (2 diffuseurs + MR + gaine flexible phonique)</t>
  </si>
  <si>
    <t>Grille de reprise en Circulation, y compris plenum insonorisé 5 faces et registre de réglage</t>
  </si>
  <si>
    <t>A.3.3</t>
  </si>
  <si>
    <t>VMC Sanitaires</t>
  </si>
  <si>
    <t>Extracteur</t>
  </si>
  <si>
    <t>Extracteur existant conservé : Remise en route, vérification du bon fonctionnement</t>
  </si>
  <si>
    <t>Gaine d'extraction en acier galvanisé spiralée</t>
  </si>
  <si>
    <t>Bouche d'extraction VMC design, avec registre de réglage et flexible phonique</t>
  </si>
  <si>
    <t>Sous-total VMC Sanitaires</t>
  </si>
  <si>
    <t>Percements et rebouchages, dépose/repose des faux-plafonds existants conservés</t>
  </si>
  <si>
    <t>Adaptation Gainable existant conservé, y compris raccordement et Diffusion aéraulique NEUVE</t>
  </si>
  <si>
    <t>Lavabo (R+1)</t>
  </si>
  <si>
    <t>Sous-total MODIFICATIONS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</si>
</sst>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General;\-General;;@"/>
    <numFmt numFmtId="165" formatCode="#,##0.00[$ €];\-#,##0.00[$ €];;@"/>
    <numFmt numFmtId="166" formatCode="#,##0.00[$ €]"/>
  </numFmts>
  <fonts count="10" x14ac:knownFonts="1">
    <font>
      <sz val="11"/>
      <color theme="1"/>
      <name val="Aptos Narrow"/>
      <family val="2"/>
      <scheme val="minor"/>
    </font>
    <font>
      <b/>
      <sz val="10"/>
      <color rgb="FFFDFDFF"/>
      <name val="Arial"/>
      <family val="2"/>
    </font>
    <font>
      <sz val="10"/>
      <color theme="1"/>
      <name val="Arial"/>
      <family val="2"/>
    </font>
    <font>
      <b/>
      <sz val="10"/>
      <color theme="1"/>
      <name val="Arial"/>
      <family val="2"/>
    </font>
    <font>
      <b/>
      <i/>
      <sz val="9"/>
      <color theme="1"/>
      <name val="Arial"/>
      <family val="2"/>
    </font>
    <font>
      <b/>
      <u/>
      <sz val="13"/>
      <color theme="1"/>
      <name val="Arial"/>
      <family val="2"/>
    </font>
    <font>
      <b/>
      <sz val="11"/>
      <color theme="1"/>
      <name val="Arial"/>
      <family val="2"/>
    </font>
    <font>
      <b/>
      <u/>
      <sz val="10"/>
      <color theme="1"/>
      <name val="Arial"/>
      <family val="2"/>
    </font>
    <font>
      <sz val="10"/>
      <name val="Century Gothic"/>
      <family val="2"/>
    </font>
    <font>
      <sz val="11"/>
      <name val="Century Gothic"/>
      <family val="2"/>
    </font>
  </fonts>
  <fills count="3">
    <fill>
      <patternFill patternType="none"/>
    </fill>
    <fill>
      <patternFill patternType="gray125"/>
    </fill>
    <fill>
      <patternFill patternType="solid">
        <fgColor rgb="FF000000"/>
        <bgColor indexed="64"/>
      </patternFill>
    </fill>
  </fills>
  <borders count="27">
    <border>
      <left/>
      <right/>
      <top/>
      <bottom/>
      <diagonal/>
    </border>
    <border>
      <left style="thin">
        <color rgb="FFC0C0C0"/>
      </left>
      <right/>
      <top/>
      <bottom/>
      <diagonal/>
    </border>
    <border>
      <left style="thin">
        <color rgb="FFC0C0C0"/>
      </left>
      <right/>
      <top style="thin">
        <color rgb="FFC0C0C0"/>
      </top>
      <bottom style="thin">
        <color rgb="FFC0C0C0"/>
      </bottom>
      <diagonal/>
    </border>
    <border>
      <left style="thin">
        <color rgb="FFC0C0C0"/>
      </left>
      <right/>
      <top/>
      <bottom style="thin">
        <color rgb="FFC0C0C0"/>
      </bottom>
      <diagonal/>
    </border>
    <border>
      <left style="medium">
        <color indexed="64"/>
      </left>
      <right/>
      <top/>
      <bottom/>
      <diagonal/>
    </border>
    <border>
      <left style="thin">
        <color rgb="FFC0C0C0"/>
      </left>
      <right style="medium">
        <color indexed="64"/>
      </right>
      <top/>
      <bottom/>
      <diagonal/>
    </border>
    <border>
      <left style="medium">
        <color indexed="64"/>
      </left>
      <right/>
      <top/>
      <bottom style="thin">
        <color rgb="FFC0C0C0"/>
      </bottom>
      <diagonal/>
    </border>
    <border>
      <left style="thin">
        <color rgb="FFC0C0C0"/>
      </left>
      <right style="medium">
        <color indexed="64"/>
      </right>
      <top style="thin">
        <color rgb="FFC0C0C0"/>
      </top>
      <bottom style="thin">
        <color rgb="FFC0C0C0"/>
      </bottom>
      <diagonal/>
    </border>
    <border>
      <left style="medium">
        <color indexed="64"/>
      </left>
      <right/>
      <top style="thin">
        <color rgb="FFC0C0C0"/>
      </top>
      <bottom style="thin">
        <color rgb="FFC0C0C0"/>
      </bottom>
      <diagonal/>
    </border>
    <border>
      <left style="medium">
        <color indexed="64"/>
      </left>
      <right/>
      <top/>
      <bottom style="medium">
        <color indexed="64"/>
      </bottom>
      <diagonal/>
    </border>
    <border>
      <left style="thin">
        <color rgb="FFC0C0C0"/>
      </left>
      <right/>
      <top/>
      <bottom style="medium">
        <color indexed="64"/>
      </bottom>
      <diagonal/>
    </border>
    <border>
      <left style="thin">
        <color rgb="FFC0C0C0"/>
      </left>
      <right style="medium">
        <color indexed="64"/>
      </right>
      <top/>
      <bottom style="medium">
        <color indexed="64"/>
      </bottom>
      <diagonal/>
    </border>
    <border>
      <left style="medium">
        <color indexed="64"/>
      </left>
      <right/>
      <top style="medium">
        <color indexed="64"/>
      </top>
      <bottom/>
      <diagonal/>
    </border>
    <border>
      <left style="thin">
        <color rgb="FFC0C0C0"/>
      </left>
      <right/>
      <top style="medium">
        <color indexed="64"/>
      </top>
      <bottom/>
      <diagonal/>
    </border>
    <border>
      <left style="thin">
        <color rgb="FFC0C0C0"/>
      </left>
      <right style="medium">
        <color indexed="64"/>
      </right>
      <top style="medium">
        <color indexed="64"/>
      </top>
      <bottom/>
      <diagonal/>
    </border>
    <border>
      <left/>
      <right/>
      <top style="medium">
        <color indexed="64"/>
      </top>
      <bottom/>
      <diagonal/>
    </border>
    <border>
      <left/>
      <right/>
      <top/>
      <bottom style="thin">
        <color rgb="FFC0C0C0"/>
      </bottom>
      <diagonal/>
    </border>
    <border>
      <left style="medium">
        <color indexed="64"/>
      </left>
      <right style="thin">
        <color theme="0" tint="-0.24994659260841701"/>
      </right>
      <top style="medium">
        <color indexed="64"/>
      </top>
      <bottom/>
      <diagonal/>
    </border>
    <border>
      <left style="medium">
        <color indexed="64"/>
      </left>
      <right style="thin">
        <color theme="0" tint="-0.24994659260841701"/>
      </right>
      <top/>
      <bottom/>
      <diagonal/>
    </border>
    <border>
      <left style="medium">
        <color indexed="64"/>
      </left>
      <right style="thin">
        <color theme="0" tint="-0.24994659260841701"/>
      </right>
      <top/>
      <bottom style="thin">
        <color rgb="FFC0C0C0"/>
      </bottom>
      <diagonal/>
    </border>
    <border>
      <left style="thin">
        <color theme="0" tint="-0.24994659260841701"/>
      </left>
      <right style="thin">
        <color theme="0" tint="-0.24994659260841701"/>
      </right>
      <top style="medium">
        <color indexed="64"/>
      </top>
      <bottom/>
      <diagonal/>
    </border>
    <border>
      <left style="thin">
        <color theme="0" tint="-0.24994659260841701"/>
      </left>
      <right style="medium">
        <color indexed="64"/>
      </right>
      <top style="medium">
        <color indexed="64"/>
      </top>
      <bottom/>
      <diagonal/>
    </border>
    <border>
      <left style="thin">
        <color theme="0" tint="-0.24994659260841701"/>
      </left>
      <right style="thin">
        <color theme="0" tint="-0.24994659260841701"/>
      </right>
      <top/>
      <bottom/>
      <diagonal/>
    </border>
    <border>
      <left style="thin">
        <color theme="0" tint="-0.24994659260841701"/>
      </left>
      <right style="medium">
        <color indexed="64"/>
      </right>
      <top/>
      <bottom/>
      <diagonal/>
    </border>
    <border>
      <left style="thin">
        <color theme="0" tint="-0.24994659260841701"/>
      </left>
      <right style="thin">
        <color theme="0" tint="-0.24994659260841701"/>
      </right>
      <top/>
      <bottom style="thin">
        <color rgb="FFC0C0C0"/>
      </bottom>
      <diagonal/>
    </border>
    <border>
      <left style="thin">
        <color theme="0" tint="-0.24994659260841701"/>
      </left>
      <right style="medium">
        <color indexed="64"/>
      </right>
      <top/>
      <bottom style="thin">
        <color rgb="FFC0C0C0"/>
      </bottom>
      <diagonal/>
    </border>
    <border>
      <left style="thin">
        <color rgb="FFC0C0C0"/>
      </left>
      <right style="thin">
        <color rgb="FFC0C0C0"/>
      </right>
      <top/>
      <bottom/>
      <diagonal/>
    </border>
  </borders>
  <cellStyleXfs count="1">
    <xf numFmtId="0" fontId="0" fillId="0" borderId="0"/>
  </cellStyleXfs>
  <cellXfs count="68">
    <xf numFmtId="0" fontId="0" fillId="0" borderId="0" xfId="0"/>
    <xf numFmtId="164" fontId="4" fillId="0" borderId="1" xfId="0" quotePrefix="1" applyNumberFormat="1" applyFont="1" applyBorder="1" applyAlignment="1">
      <alignment horizontal="left" vertical="top" wrapText="1"/>
    </xf>
    <xf numFmtId="165" fontId="2" fillId="0" borderId="1" xfId="0" applyNumberFormat="1" applyFont="1" applyBorder="1" applyAlignment="1">
      <alignment horizontal="right" vertical="top"/>
    </xf>
    <xf numFmtId="165" fontId="2" fillId="0" borderId="3" xfId="0" applyNumberFormat="1" applyFont="1" applyBorder="1" applyAlignment="1">
      <alignment horizontal="right" vertical="top"/>
    </xf>
    <xf numFmtId="164" fontId="6" fillId="0" borderId="1" xfId="0" quotePrefix="1" applyNumberFormat="1" applyFont="1" applyBorder="1" applyAlignment="1">
      <alignment horizontal="left" vertical="top" wrapText="1"/>
    </xf>
    <xf numFmtId="164" fontId="2" fillId="0" borderId="1" xfId="0" quotePrefix="1" applyNumberFormat="1" applyFont="1" applyBorder="1" applyAlignment="1">
      <alignment horizontal="left" vertical="top" wrapText="1" indent="1"/>
    </xf>
    <xf numFmtId="164" fontId="2" fillId="0" borderId="1" xfId="0" quotePrefix="1" applyNumberFormat="1" applyFont="1" applyBorder="1" applyAlignment="1">
      <alignment horizontal="left" vertical="top" wrapText="1"/>
    </xf>
    <xf numFmtId="164" fontId="7" fillId="0" borderId="1" xfId="0" quotePrefix="1" applyNumberFormat="1" applyFont="1" applyBorder="1" applyAlignment="1">
      <alignment horizontal="center" vertical="top" wrapText="1"/>
    </xf>
    <xf numFmtId="164" fontId="6" fillId="0" borderId="3" xfId="0" quotePrefix="1" applyNumberFormat="1" applyFont="1" applyBorder="1" applyAlignment="1">
      <alignment horizontal="left" vertical="top" wrapText="1"/>
    </xf>
    <xf numFmtId="164" fontId="6" fillId="0" borderId="2" xfId="0" quotePrefix="1" applyNumberFormat="1" applyFont="1" applyBorder="1" applyAlignment="1">
      <alignment horizontal="left" vertical="top" wrapText="1"/>
    </xf>
    <xf numFmtId="165" fontId="3" fillId="0" borderId="2" xfId="0" applyNumberFormat="1" applyFont="1" applyBorder="1" applyAlignment="1">
      <alignment horizontal="right" vertical="top"/>
    </xf>
    <xf numFmtId="164" fontId="2" fillId="0" borderId="1" xfId="0" quotePrefix="1" applyNumberFormat="1" applyFont="1" applyBorder="1" applyAlignment="1">
      <alignment horizontal="center" vertical="top"/>
    </xf>
    <xf numFmtId="164" fontId="2" fillId="0" borderId="1" xfId="0" applyNumberFormat="1" applyFont="1" applyBorder="1" applyAlignment="1">
      <alignment horizontal="center" vertical="top"/>
    </xf>
    <xf numFmtId="164" fontId="2" fillId="0" borderId="3" xfId="0" applyNumberFormat="1" applyFont="1" applyBorder="1" applyAlignment="1">
      <alignment horizontal="center" vertical="top"/>
    </xf>
    <xf numFmtId="164" fontId="6" fillId="0" borderId="2" xfId="0" applyNumberFormat="1" applyFont="1" applyBorder="1" applyAlignment="1">
      <alignment horizontal="center" vertical="top"/>
    </xf>
    <xf numFmtId="0" fontId="0" fillId="0" borderId="0" xfId="0" applyAlignment="1">
      <alignment horizontal="center"/>
    </xf>
    <xf numFmtId="0" fontId="0" fillId="0" borderId="0" xfId="0" applyAlignment="1">
      <alignment horizontal="right"/>
    </xf>
    <xf numFmtId="164" fontId="3" fillId="0" borderId="4" xfId="0" quotePrefix="1" applyNumberFormat="1" applyFont="1" applyBorder="1" applyAlignment="1">
      <alignment horizontal="left" vertical="top"/>
    </xf>
    <xf numFmtId="165" fontId="2" fillId="0" borderId="5" xfId="0" applyNumberFormat="1" applyFont="1" applyBorder="1" applyAlignment="1">
      <alignment horizontal="right" vertical="top"/>
    </xf>
    <xf numFmtId="165" fontId="3" fillId="0" borderId="5" xfId="0" applyNumberFormat="1" applyFont="1" applyBorder="1" applyAlignment="1">
      <alignment horizontal="right" vertical="top"/>
    </xf>
    <xf numFmtId="164" fontId="2" fillId="0" borderId="4" xfId="0" quotePrefix="1" applyNumberFormat="1" applyFont="1" applyBorder="1" applyAlignment="1">
      <alignment horizontal="left" vertical="top" wrapText="1"/>
    </xf>
    <xf numFmtId="164" fontId="3" fillId="0" borderId="6" xfId="0" quotePrefix="1" applyNumberFormat="1" applyFont="1" applyBorder="1" applyAlignment="1">
      <alignment horizontal="left" vertical="top"/>
    </xf>
    <xf numFmtId="165" fontId="3" fillId="0" borderId="7" xfId="0" applyNumberFormat="1" applyFont="1" applyBorder="1" applyAlignment="1">
      <alignment horizontal="right" vertical="top"/>
    </xf>
    <xf numFmtId="164" fontId="3" fillId="0" borderId="8" xfId="0" quotePrefix="1" applyNumberFormat="1" applyFont="1" applyBorder="1" applyAlignment="1">
      <alignment horizontal="left" vertical="top"/>
    </xf>
    <xf numFmtId="164" fontId="3" fillId="0" borderId="9" xfId="0" quotePrefix="1" applyNumberFormat="1" applyFont="1" applyBorder="1" applyAlignment="1">
      <alignment horizontal="left" vertical="top"/>
    </xf>
    <xf numFmtId="164" fontId="6" fillId="0" borderId="10" xfId="0" quotePrefix="1" applyNumberFormat="1" applyFont="1" applyBorder="1" applyAlignment="1">
      <alignment horizontal="left" vertical="top" wrapText="1"/>
    </xf>
    <xf numFmtId="164" fontId="2" fillId="0" borderId="10" xfId="0" applyNumberFormat="1" applyFont="1" applyBorder="1" applyAlignment="1">
      <alignment horizontal="center" vertical="top"/>
    </xf>
    <xf numFmtId="165" fontId="2" fillId="0" borderId="10" xfId="0" applyNumberFormat="1" applyFont="1" applyBorder="1" applyAlignment="1">
      <alignment horizontal="right" vertical="top"/>
    </xf>
    <xf numFmtId="165" fontId="3" fillId="0" borderId="11" xfId="0" applyNumberFormat="1" applyFont="1" applyBorder="1" applyAlignment="1">
      <alignment horizontal="right" vertical="top"/>
    </xf>
    <xf numFmtId="0" fontId="9" fillId="0" borderId="0" xfId="0" applyFont="1"/>
    <xf numFmtId="0" fontId="1" fillId="2" borderId="12" xfId="0" applyFont="1" applyFill="1" applyBorder="1" applyAlignment="1">
      <alignment horizontal="center" vertical="top" wrapText="1"/>
    </xf>
    <xf numFmtId="0" fontId="1" fillId="2" borderId="13" xfId="0" applyFont="1" applyFill="1" applyBorder="1" applyAlignment="1">
      <alignment horizontal="center" vertical="top" wrapText="1"/>
    </xf>
    <xf numFmtId="0" fontId="1" fillId="2" borderId="14" xfId="0" applyFont="1" applyFill="1" applyBorder="1" applyAlignment="1">
      <alignment horizontal="center" vertical="top" wrapText="1"/>
    </xf>
    <xf numFmtId="164" fontId="4" fillId="0" borderId="15" xfId="0" quotePrefix="1" applyNumberFormat="1" applyFont="1" applyBorder="1" applyAlignment="1">
      <alignment horizontal="left" vertical="top" wrapText="1"/>
    </xf>
    <xf numFmtId="1" fontId="8" fillId="0" borderId="0" xfId="0" quotePrefix="1" applyNumberFormat="1" applyFont="1" applyAlignment="1">
      <alignment horizontal="left" vertical="top" wrapText="1"/>
    </xf>
    <xf numFmtId="164" fontId="4" fillId="0" borderId="0" xfId="0" quotePrefix="1" applyNumberFormat="1" applyFont="1" applyAlignment="1">
      <alignment horizontal="left" vertical="top" wrapText="1"/>
    </xf>
    <xf numFmtId="164" fontId="5" fillId="0" borderId="16" xfId="0" quotePrefix="1" applyNumberFormat="1" applyFont="1" applyBorder="1" applyAlignment="1">
      <alignment horizontal="center" vertical="top" wrapText="1"/>
    </xf>
    <xf numFmtId="164" fontId="6" fillId="0" borderId="0" xfId="0" quotePrefix="1" applyNumberFormat="1" applyFont="1" applyAlignment="1">
      <alignment horizontal="left" vertical="top" wrapText="1"/>
    </xf>
    <xf numFmtId="164" fontId="2" fillId="0" borderId="0" xfId="0" quotePrefix="1" applyNumberFormat="1" applyFont="1" applyAlignment="1">
      <alignment horizontal="left" vertical="top" wrapText="1" indent="1"/>
    </xf>
    <xf numFmtId="164" fontId="2" fillId="0" borderId="0" xfId="0" quotePrefix="1" applyNumberFormat="1" applyFont="1" applyAlignment="1">
      <alignment horizontal="left" vertical="top" wrapText="1"/>
    </xf>
    <xf numFmtId="164" fontId="7" fillId="0" borderId="0" xfId="0" quotePrefix="1" applyNumberFormat="1" applyFont="1" applyAlignment="1">
      <alignment horizontal="center" vertical="top" wrapText="1"/>
    </xf>
    <xf numFmtId="164" fontId="3" fillId="0" borderId="17" xfId="0" quotePrefix="1" applyNumberFormat="1" applyFont="1" applyBorder="1" applyAlignment="1">
      <alignment horizontal="left" vertical="top"/>
    </xf>
    <xf numFmtId="1" fontId="8" fillId="0" borderId="18" xfId="0" quotePrefix="1" applyNumberFormat="1" applyFont="1" applyBorder="1" applyAlignment="1">
      <alignment horizontal="left" vertical="top" wrapText="1"/>
    </xf>
    <xf numFmtId="164" fontId="3" fillId="0" borderId="18" xfId="0" quotePrefix="1" applyNumberFormat="1" applyFont="1" applyBorder="1" applyAlignment="1">
      <alignment horizontal="left" vertical="top"/>
    </xf>
    <xf numFmtId="164" fontId="3" fillId="0" borderId="19" xfId="0" quotePrefix="1" applyNumberFormat="1" applyFont="1" applyBorder="1" applyAlignment="1">
      <alignment horizontal="left" vertical="top" wrapText="1"/>
    </xf>
    <xf numFmtId="164" fontId="2" fillId="0" borderId="18" xfId="0" quotePrefix="1" applyNumberFormat="1" applyFont="1" applyBorder="1" applyAlignment="1">
      <alignment horizontal="left" vertical="top" wrapText="1"/>
    </xf>
    <xf numFmtId="164" fontId="2" fillId="0" borderId="20" xfId="0" quotePrefix="1" applyNumberFormat="1" applyFont="1" applyBorder="1" applyAlignment="1">
      <alignment horizontal="center" vertical="top"/>
    </xf>
    <xf numFmtId="164" fontId="2" fillId="0" borderId="20" xfId="0" applyNumberFormat="1" applyFont="1" applyBorder="1" applyAlignment="1">
      <alignment horizontal="center" vertical="top"/>
    </xf>
    <xf numFmtId="165" fontId="2" fillId="0" borderId="20" xfId="0" applyNumberFormat="1" applyFont="1" applyBorder="1" applyAlignment="1">
      <alignment horizontal="right" vertical="top"/>
    </xf>
    <xf numFmtId="165" fontId="2" fillId="0" borderId="21" xfId="0" applyNumberFormat="1" applyFont="1" applyBorder="1" applyAlignment="1">
      <alignment horizontal="right" vertical="top"/>
    </xf>
    <xf numFmtId="1" fontId="8" fillId="0" borderId="22" xfId="0" quotePrefix="1" applyNumberFormat="1" applyFont="1" applyBorder="1" applyAlignment="1">
      <alignment horizontal="center" vertical="top"/>
    </xf>
    <xf numFmtId="1" fontId="8" fillId="0" borderId="22" xfId="0" applyNumberFormat="1" applyFont="1" applyBorder="1" applyAlignment="1">
      <alignment horizontal="center" vertical="top"/>
    </xf>
    <xf numFmtId="165" fontId="8" fillId="0" borderId="22" xfId="0" applyNumberFormat="1" applyFont="1" applyBorder="1" applyAlignment="1">
      <alignment horizontal="right" vertical="top"/>
    </xf>
    <xf numFmtId="166" fontId="8" fillId="0" borderId="23" xfId="0" applyNumberFormat="1" applyFont="1" applyBorder="1" applyAlignment="1">
      <alignment horizontal="left" vertical="top"/>
    </xf>
    <xf numFmtId="164" fontId="2" fillId="0" borderId="22" xfId="0" quotePrefix="1" applyNumberFormat="1" applyFont="1" applyBorder="1" applyAlignment="1">
      <alignment horizontal="center" vertical="top"/>
    </xf>
    <xf numFmtId="164" fontId="2" fillId="0" borderId="22" xfId="0" applyNumberFormat="1" applyFont="1" applyBorder="1" applyAlignment="1">
      <alignment horizontal="center" vertical="top"/>
    </xf>
    <xf numFmtId="165" fontId="2" fillId="0" borderId="22" xfId="0" applyNumberFormat="1" applyFont="1" applyBorder="1" applyAlignment="1">
      <alignment horizontal="right" vertical="top"/>
    </xf>
    <xf numFmtId="165" fontId="2" fillId="0" borderId="23" xfId="0" applyNumberFormat="1" applyFont="1" applyBorder="1" applyAlignment="1">
      <alignment horizontal="right" vertical="top"/>
    </xf>
    <xf numFmtId="164" fontId="2" fillId="0" borderId="24" xfId="0" applyNumberFormat="1" applyFont="1" applyBorder="1" applyAlignment="1">
      <alignment horizontal="center" vertical="top"/>
    </xf>
    <xf numFmtId="165" fontId="2" fillId="0" borderId="24" xfId="0" applyNumberFormat="1" applyFont="1" applyBorder="1" applyAlignment="1">
      <alignment horizontal="right" vertical="top"/>
    </xf>
    <xf numFmtId="165" fontId="2" fillId="0" borderId="25" xfId="0" applyNumberFormat="1" applyFont="1" applyBorder="1" applyAlignment="1">
      <alignment horizontal="right" vertical="top"/>
    </xf>
    <xf numFmtId="164" fontId="3" fillId="0" borderId="1" xfId="0" quotePrefix="1" applyNumberFormat="1" applyFont="1" applyBorder="1" applyAlignment="1">
      <alignment horizontal="left" vertical="top"/>
    </xf>
    <xf numFmtId="165" fontId="2" fillId="0" borderId="26" xfId="0" applyNumberFormat="1" applyFont="1" applyBorder="1" applyAlignment="1">
      <alignment horizontal="right" vertical="top"/>
    </xf>
    <xf numFmtId="165" fontId="2" fillId="0" borderId="26" xfId="0" applyNumberFormat="1" applyFont="1" applyBorder="1" applyAlignment="1">
      <alignment horizontal="left" vertical="top"/>
    </xf>
    <xf numFmtId="165" fontId="3" fillId="0" borderId="26" xfId="0" applyNumberFormat="1" applyFont="1" applyBorder="1" applyAlignment="1">
      <alignment horizontal="right" vertical="top"/>
    </xf>
    <xf numFmtId="164" fontId="3" fillId="0" borderId="1" xfId="0" quotePrefix="1" applyNumberFormat="1" applyFont="1" applyBorder="1" applyAlignment="1">
      <alignment horizontal="left" vertical="top" wrapText="1"/>
    </xf>
    <xf numFmtId="164" fontId="3" fillId="0" borderId="0" xfId="0" quotePrefix="1" applyNumberFormat="1" applyFont="1" applyAlignment="1">
      <alignment horizontal="left" vertical="top"/>
    </xf>
    <xf numFmtId="165" fontId="3" fillId="0" borderId="1" xfId="0" applyNumberFormat="1" applyFont="1" applyBorder="1" applyAlignment="1">
      <alignment horizontal="righ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944E8-4EB8-44A8-A1AB-6AC241B25952}">
  <sheetPr>
    <pageSetUpPr fitToPage="1"/>
  </sheetPr>
  <dimension ref="A1:F169"/>
  <sheetViews>
    <sheetView tabSelected="1" view="pageBreakPreview" zoomScaleNormal="115" zoomScaleSheetLayoutView="100" workbookViewId="0">
      <pane ySplit="1" topLeftCell="A148" activePane="bottomLeft" state="frozenSplit"/>
      <selection pane="bottomLeft" activeCell="I163" sqref="I163"/>
    </sheetView>
  </sheetViews>
  <sheetFormatPr baseColWidth="10" defaultRowHeight="14.4" outlineLevelRow="2" x14ac:dyDescent="0.3"/>
  <cols>
    <col min="1" max="1" width="6.5546875" customWidth="1"/>
    <col min="2" max="2" width="53.5546875" customWidth="1"/>
    <col min="3" max="4" width="7.5546875" style="15" customWidth="1"/>
    <col min="5" max="5" width="12.5546875" style="16" customWidth="1"/>
    <col min="6" max="6" width="15.5546875" style="16" customWidth="1"/>
  </cols>
  <sheetData>
    <row r="1" spans="1:6" ht="26.1" customHeight="1" thickBot="1" x14ac:dyDescent="0.35">
      <c r="A1" s="30" t="s">
        <v>0</v>
      </c>
      <c r="B1" s="31" t="s">
        <v>1</v>
      </c>
      <c r="C1" s="31" t="s">
        <v>2</v>
      </c>
      <c r="D1" s="31" t="s">
        <v>3</v>
      </c>
      <c r="E1" s="31" t="s">
        <v>4</v>
      </c>
      <c r="F1" s="32" t="s">
        <v>5</v>
      </c>
    </row>
    <row r="2" spans="1:6" ht="12.75" customHeight="1" x14ac:dyDescent="0.3">
      <c r="A2" s="41" t="s">
        <v>6</v>
      </c>
      <c r="B2" s="33" t="s">
        <v>6</v>
      </c>
      <c r="C2" s="46" t="s">
        <v>6</v>
      </c>
      <c r="D2" s="47">
        <v>0</v>
      </c>
      <c r="E2" s="48"/>
      <c r="F2" s="49"/>
    </row>
    <row r="3" spans="1:6" s="29" customFormat="1" ht="45" customHeight="1" outlineLevel="1" x14ac:dyDescent="0.25">
      <c r="A3" s="42" t="s">
        <v>6</v>
      </c>
      <c r="B3" s="34" t="s">
        <v>61</v>
      </c>
      <c r="C3" s="50"/>
      <c r="D3" s="51"/>
      <c r="E3" s="52"/>
      <c r="F3" s="53"/>
    </row>
    <row r="4" spans="1:6" s="29" customFormat="1" ht="15" customHeight="1" x14ac:dyDescent="0.25">
      <c r="A4" s="42"/>
      <c r="B4" s="34"/>
      <c r="C4" s="50"/>
      <c r="D4" s="51"/>
      <c r="E4" s="52"/>
      <c r="F4" s="53"/>
    </row>
    <row r="5" spans="1:6" s="29" customFormat="1" ht="45" customHeight="1" outlineLevel="2" x14ac:dyDescent="0.25">
      <c r="A5" s="42"/>
      <c r="B5" s="34" t="s">
        <v>62</v>
      </c>
      <c r="C5" s="50"/>
      <c r="D5" s="51"/>
      <c r="E5" s="52"/>
      <c r="F5" s="53"/>
    </row>
    <row r="6" spans="1:6" ht="9.9" customHeight="1" x14ac:dyDescent="0.3">
      <c r="A6" s="43" t="s">
        <v>6</v>
      </c>
      <c r="B6" s="35" t="s">
        <v>6</v>
      </c>
      <c r="C6" s="54" t="s">
        <v>6</v>
      </c>
      <c r="D6" s="55">
        <v>0</v>
      </c>
      <c r="E6" s="56"/>
      <c r="F6" s="57"/>
    </row>
    <row r="7" spans="1:6" ht="50.4" x14ac:dyDescent="0.3">
      <c r="A7" s="44" t="s">
        <v>7</v>
      </c>
      <c r="B7" s="36" t="s">
        <v>63</v>
      </c>
      <c r="C7" s="58"/>
      <c r="D7" s="58"/>
      <c r="E7" s="59"/>
      <c r="F7" s="60"/>
    </row>
    <row r="8" spans="1:6" ht="24.9" customHeight="1" x14ac:dyDescent="0.3">
      <c r="A8" s="43" t="s">
        <v>8</v>
      </c>
      <c r="B8" s="37" t="s">
        <v>70</v>
      </c>
      <c r="C8" s="12"/>
      <c r="D8" s="12"/>
      <c r="E8" s="2"/>
      <c r="F8" s="19"/>
    </row>
    <row r="9" spans="1:6" ht="20.100000000000001" customHeight="1" x14ac:dyDescent="0.3">
      <c r="A9" s="43" t="s">
        <v>10</v>
      </c>
      <c r="B9" s="37" t="s">
        <v>11</v>
      </c>
      <c r="C9" s="11" t="s">
        <v>12</v>
      </c>
      <c r="D9" s="12"/>
      <c r="E9" s="2"/>
      <c r="F9" s="18"/>
    </row>
    <row r="10" spans="1:6" ht="39.6" x14ac:dyDescent="0.3">
      <c r="A10" s="43" t="s">
        <v>6</v>
      </c>
      <c r="B10" s="38" t="s">
        <v>71</v>
      </c>
      <c r="C10" s="11" t="s">
        <v>14</v>
      </c>
      <c r="D10" s="12"/>
      <c r="E10" s="2"/>
      <c r="F10" s="18">
        <f>ROUND(D10*E10,2)</f>
        <v>0</v>
      </c>
    </row>
    <row r="11" spans="1:6" ht="9.9" customHeight="1" x14ac:dyDescent="0.3">
      <c r="A11" s="43" t="s">
        <v>6</v>
      </c>
      <c r="B11" s="35" t="s">
        <v>6</v>
      </c>
      <c r="C11" s="11" t="s">
        <v>6</v>
      </c>
      <c r="D11" s="12"/>
      <c r="E11" s="2"/>
      <c r="F11" s="18"/>
    </row>
    <row r="12" spans="1:6" ht="27" customHeight="1" x14ac:dyDescent="0.3">
      <c r="A12" s="43" t="s">
        <v>6</v>
      </c>
      <c r="B12" s="37" t="s">
        <v>15</v>
      </c>
      <c r="C12" s="11" t="s">
        <v>12</v>
      </c>
      <c r="D12" s="12"/>
      <c r="E12" s="2">
        <f>SUM(F10:F11)</f>
        <v>0</v>
      </c>
      <c r="F12" s="19">
        <f>D9*E12</f>
        <v>0</v>
      </c>
    </row>
    <row r="13" spans="1:6" ht="9.9" customHeight="1" x14ac:dyDescent="0.3">
      <c r="A13" s="45" t="s">
        <v>6</v>
      </c>
      <c r="B13" s="39" t="s">
        <v>6</v>
      </c>
      <c r="C13" s="11" t="s">
        <v>6</v>
      </c>
      <c r="D13" s="12"/>
      <c r="E13" s="2"/>
      <c r="F13" s="18"/>
    </row>
    <row r="14" spans="1:6" ht="26.1" customHeight="1" x14ac:dyDescent="0.3">
      <c r="A14" s="43" t="s">
        <v>16</v>
      </c>
      <c r="B14" s="37" t="s">
        <v>73</v>
      </c>
      <c r="C14" s="11" t="s">
        <v>99</v>
      </c>
      <c r="D14" s="12"/>
      <c r="E14" s="2"/>
      <c r="F14" s="18"/>
    </row>
    <row r="15" spans="1:6" ht="26.1" customHeight="1" x14ac:dyDescent="0.3">
      <c r="A15" s="17" t="s">
        <v>6</v>
      </c>
      <c r="B15" s="5" t="s">
        <v>72</v>
      </c>
      <c r="C15" s="11" t="s">
        <v>99</v>
      </c>
      <c r="D15" s="12"/>
      <c r="E15" s="2"/>
      <c r="F15" s="18">
        <f>ROUND(D15*E15,2)</f>
        <v>0</v>
      </c>
    </row>
    <row r="16" spans="1:6" ht="9.9" customHeight="1" x14ac:dyDescent="0.3">
      <c r="A16" s="17" t="s">
        <v>6</v>
      </c>
      <c r="B16" s="1" t="s">
        <v>6</v>
      </c>
      <c r="C16" s="11" t="s">
        <v>6</v>
      </c>
      <c r="D16" s="12">
        <v>0</v>
      </c>
      <c r="E16" s="2"/>
      <c r="F16" s="18"/>
    </row>
    <row r="17" spans="1:6" x14ac:dyDescent="0.3">
      <c r="A17" s="17" t="s">
        <v>6</v>
      </c>
      <c r="B17" s="4" t="s">
        <v>74</v>
      </c>
      <c r="C17" s="11" t="s">
        <v>12</v>
      </c>
      <c r="D17" s="12">
        <f>D14</f>
        <v>0</v>
      </c>
      <c r="E17" s="2">
        <f>SUM(F15:F16)</f>
        <v>0</v>
      </c>
      <c r="F17" s="19">
        <f>D14*E17</f>
        <v>0</v>
      </c>
    </row>
    <row r="18" spans="1:6" ht="9.9" customHeight="1" x14ac:dyDescent="0.3">
      <c r="A18" s="17" t="s">
        <v>6</v>
      </c>
      <c r="B18" s="1" t="s">
        <v>6</v>
      </c>
      <c r="C18" s="11" t="s">
        <v>6</v>
      </c>
      <c r="D18" s="12"/>
      <c r="E18" s="2"/>
      <c r="F18" s="18"/>
    </row>
    <row r="19" spans="1:6" x14ac:dyDescent="0.3">
      <c r="A19" s="43" t="s">
        <v>75</v>
      </c>
      <c r="B19" s="37" t="s">
        <v>76</v>
      </c>
      <c r="C19" s="11" t="s">
        <v>12</v>
      </c>
      <c r="D19" s="12"/>
      <c r="E19" s="2"/>
      <c r="F19" s="18"/>
    </row>
    <row r="20" spans="1:6" ht="26.1" customHeight="1" x14ac:dyDescent="0.3">
      <c r="A20" s="17" t="s">
        <v>6</v>
      </c>
      <c r="B20" s="5" t="s">
        <v>102</v>
      </c>
      <c r="C20" s="11" t="s">
        <v>18</v>
      </c>
      <c r="D20" s="12"/>
      <c r="E20" s="2"/>
      <c r="F20" s="18">
        <f t="shared" ref="F20:F25" si="0">ROUND(D20*E20,2)</f>
        <v>0</v>
      </c>
    </row>
    <row r="21" spans="1:6" ht="17.100000000000001" customHeight="1" x14ac:dyDescent="0.3">
      <c r="A21" s="17" t="s">
        <v>6</v>
      </c>
      <c r="B21" s="5" t="s">
        <v>103</v>
      </c>
      <c r="C21" s="11" t="s">
        <v>18</v>
      </c>
      <c r="D21" s="12"/>
      <c r="E21" s="2"/>
      <c r="F21" s="18">
        <f t="shared" si="0"/>
        <v>0</v>
      </c>
    </row>
    <row r="22" spans="1:6" ht="17.100000000000001" customHeight="1" x14ac:dyDescent="0.3">
      <c r="A22" s="17" t="s">
        <v>6</v>
      </c>
      <c r="B22" s="5"/>
      <c r="C22" s="11"/>
      <c r="D22" s="12"/>
      <c r="E22" s="2"/>
      <c r="F22" s="18">
        <f t="shared" si="0"/>
        <v>0</v>
      </c>
    </row>
    <row r="23" spans="1:6" ht="26.1" customHeight="1" x14ac:dyDescent="0.3">
      <c r="A23" s="17" t="s">
        <v>6</v>
      </c>
      <c r="B23" s="5" t="s">
        <v>105</v>
      </c>
      <c r="C23" s="11" t="s">
        <v>12</v>
      </c>
      <c r="D23" s="12"/>
      <c r="E23" s="2"/>
      <c r="F23" s="18">
        <f t="shared" si="0"/>
        <v>0</v>
      </c>
    </row>
    <row r="24" spans="1:6" ht="26.4" x14ac:dyDescent="0.3">
      <c r="A24" s="17" t="s">
        <v>6</v>
      </c>
      <c r="B24" s="5" t="s">
        <v>106</v>
      </c>
      <c r="C24" s="11" t="s">
        <v>12</v>
      </c>
      <c r="D24" s="12"/>
      <c r="E24" s="2"/>
      <c r="F24" s="18">
        <f t="shared" si="0"/>
        <v>0</v>
      </c>
    </row>
    <row r="25" spans="1:6" ht="17.100000000000001" customHeight="1" x14ac:dyDescent="0.3">
      <c r="A25" s="17" t="s">
        <v>6</v>
      </c>
      <c r="B25" s="5" t="s">
        <v>77</v>
      </c>
      <c r="C25" s="11" t="s">
        <v>12</v>
      </c>
      <c r="D25" s="12"/>
      <c r="E25" s="2"/>
      <c r="F25" s="18">
        <f t="shared" si="0"/>
        <v>0</v>
      </c>
    </row>
    <row r="26" spans="1:6" ht="9.9" customHeight="1" x14ac:dyDescent="0.3">
      <c r="A26" s="17" t="s">
        <v>6</v>
      </c>
      <c r="B26" s="1" t="s">
        <v>6</v>
      </c>
      <c r="C26" s="11" t="s">
        <v>6</v>
      </c>
      <c r="D26" s="12"/>
      <c r="E26" s="2"/>
      <c r="F26" s="18"/>
    </row>
    <row r="27" spans="1:6" x14ac:dyDescent="0.3">
      <c r="A27" s="17" t="s">
        <v>6</v>
      </c>
      <c r="B27" s="4" t="s">
        <v>78</v>
      </c>
      <c r="C27" s="11" t="s">
        <v>12</v>
      </c>
      <c r="D27" s="12"/>
      <c r="E27" s="2">
        <f>+SUM(F20:F25)</f>
        <v>0</v>
      </c>
      <c r="F27" s="19">
        <f>D27*E27</f>
        <v>0</v>
      </c>
    </row>
    <row r="28" spans="1:6" ht="9.9" customHeight="1" x14ac:dyDescent="0.3">
      <c r="A28" s="17" t="s">
        <v>6</v>
      </c>
      <c r="B28" s="1" t="s">
        <v>6</v>
      </c>
      <c r="C28" s="11" t="s">
        <v>6</v>
      </c>
      <c r="D28" s="12"/>
      <c r="E28" s="2"/>
      <c r="F28" s="18"/>
    </row>
    <row r="29" spans="1:6" x14ac:dyDescent="0.3">
      <c r="A29" s="43" t="s">
        <v>91</v>
      </c>
      <c r="B29" s="37" t="s">
        <v>82</v>
      </c>
      <c r="C29" s="11" t="s">
        <v>12</v>
      </c>
      <c r="D29" s="12"/>
      <c r="E29" s="2"/>
      <c r="F29" s="18"/>
    </row>
    <row r="30" spans="1:6" x14ac:dyDescent="0.3">
      <c r="A30" s="17" t="s">
        <v>6</v>
      </c>
      <c r="B30" s="5" t="s">
        <v>129</v>
      </c>
      <c r="C30" s="11" t="s">
        <v>18</v>
      </c>
      <c r="D30" s="12"/>
      <c r="E30" s="2"/>
      <c r="F30" s="18">
        <f>ROUND(D30*E30,2)</f>
        <v>0</v>
      </c>
    </row>
    <row r="31" spans="1:6" ht="26.4" x14ac:dyDescent="0.3">
      <c r="A31" s="17" t="s">
        <v>6</v>
      </c>
      <c r="B31" s="5" t="s">
        <v>80</v>
      </c>
      <c r="C31" s="11" t="s">
        <v>12</v>
      </c>
      <c r="D31" s="12"/>
      <c r="E31" s="2"/>
      <c r="F31" s="18">
        <f>ROUND(D31*E31,2)</f>
        <v>0</v>
      </c>
    </row>
    <row r="32" spans="1:6" ht="26.4" x14ac:dyDescent="0.3">
      <c r="A32" s="17" t="s">
        <v>6</v>
      </c>
      <c r="B32" s="5" t="s">
        <v>81</v>
      </c>
      <c r="C32" s="11" t="s">
        <v>12</v>
      </c>
      <c r="D32" s="12"/>
      <c r="E32" s="2"/>
      <c r="F32" s="18">
        <f>ROUND(D32*E32,2)</f>
        <v>0</v>
      </c>
    </row>
    <row r="33" spans="1:6" x14ac:dyDescent="0.3">
      <c r="A33" s="17" t="s">
        <v>6</v>
      </c>
      <c r="B33" s="5" t="s">
        <v>77</v>
      </c>
      <c r="C33" s="11" t="s">
        <v>12</v>
      </c>
      <c r="D33" s="12"/>
      <c r="E33" s="2"/>
      <c r="F33" s="18">
        <f>ROUND(D33*E33,2)</f>
        <v>0</v>
      </c>
    </row>
    <row r="34" spans="1:6" ht="9.9" customHeight="1" x14ac:dyDescent="0.3">
      <c r="A34" s="17" t="s">
        <v>6</v>
      </c>
      <c r="B34" s="1" t="s">
        <v>6</v>
      </c>
      <c r="C34" s="11" t="s">
        <v>6</v>
      </c>
      <c r="D34" s="12"/>
      <c r="E34" s="2"/>
      <c r="F34" s="18"/>
    </row>
    <row r="35" spans="1:6" x14ac:dyDescent="0.3">
      <c r="A35" s="17" t="s">
        <v>6</v>
      </c>
      <c r="B35" s="4" t="s">
        <v>83</v>
      </c>
      <c r="C35" s="11" t="s">
        <v>12</v>
      </c>
      <c r="D35" s="12"/>
      <c r="E35" s="2">
        <f>+SUM(F30:F33)</f>
        <v>0</v>
      </c>
      <c r="F35" s="19">
        <f>D35*E35</f>
        <v>0</v>
      </c>
    </row>
    <row r="36" spans="1:6" ht="9.9" customHeight="1" x14ac:dyDescent="0.3">
      <c r="A36" s="17" t="s">
        <v>6</v>
      </c>
      <c r="B36" s="1" t="s">
        <v>6</v>
      </c>
      <c r="C36" s="11" t="s">
        <v>6</v>
      </c>
      <c r="D36" s="12"/>
      <c r="E36" s="2"/>
      <c r="F36" s="18"/>
    </row>
    <row r="37" spans="1:6" ht="27.6" x14ac:dyDescent="0.3">
      <c r="A37" s="43" t="s">
        <v>92</v>
      </c>
      <c r="B37" s="37" t="s">
        <v>86</v>
      </c>
      <c r="C37" s="11" t="s">
        <v>12</v>
      </c>
      <c r="D37" s="12"/>
      <c r="E37" s="2"/>
      <c r="F37" s="18"/>
    </row>
    <row r="38" spans="1:6" x14ac:dyDescent="0.3">
      <c r="A38" s="17" t="s">
        <v>6</v>
      </c>
      <c r="B38" s="5" t="s">
        <v>87</v>
      </c>
      <c r="C38" s="11" t="s">
        <v>12</v>
      </c>
      <c r="D38" s="12"/>
      <c r="E38" s="2"/>
      <c r="F38" s="18">
        <f>ROUND(D38*E38,2)</f>
        <v>0</v>
      </c>
    </row>
    <row r="39" spans="1:6" x14ac:dyDescent="0.3">
      <c r="A39" s="17" t="s">
        <v>6</v>
      </c>
      <c r="B39" s="5" t="s">
        <v>84</v>
      </c>
      <c r="C39" s="11" t="s">
        <v>51</v>
      </c>
      <c r="D39" s="12"/>
      <c r="E39" s="2"/>
      <c r="F39" s="18">
        <f>ROUND(D39*E39,2)</f>
        <v>0</v>
      </c>
    </row>
    <row r="40" spans="1:6" ht="9.9" customHeight="1" x14ac:dyDescent="0.3">
      <c r="A40" s="17" t="s">
        <v>6</v>
      </c>
      <c r="B40" s="1" t="s">
        <v>6</v>
      </c>
      <c r="C40" s="11" t="s">
        <v>6</v>
      </c>
      <c r="D40" s="12"/>
      <c r="E40" s="2"/>
      <c r="F40" s="18"/>
    </row>
    <row r="41" spans="1:6" x14ac:dyDescent="0.3">
      <c r="A41" s="17" t="s">
        <v>6</v>
      </c>
      <c r="B41" s="4" t="s">
        <v>85</v>
      </c>
      <c r="C41" s="11" t="s">
        <v>12</v>
      </c>
      <c r="D41" s="12"/>
      <c r="E41" s="2">
        <f>+SUM(F38:F39)</f>
        <v>0</v>
      </c>
      <c r="F41" s="19">
        <f>D41*E41</f>
        <v>0</v>
      </c>
    </row>
    <row r="42" spans="1:6" ht="9.9" customHeight="1" x14ac:dyDescent="0.3">
      <c r="A42" s="17" t="s">
        <v>6</v>
      </c>
      <c r="B42" s="1" t="s">
        <v>6</v>
      </c>
      <c r="C42" s="11" t="s">
        <v>6</v>
      </c>
      <c r="D42" s="12"/>
      <c r="E42" s="2"/>
      <c r="F42" s="18"/>
    </row>
    <row r="43" spans="1:6" x14ac:dyDescent="0.3">
      <c r="A43" s="43" t="s">
        <v>93</v>
      </c>
      <c r="B43" s="37" t="s">
        <v>88</v>
      </c>
      <c r="C43" s="11" t="s">
        <v>42</v>
      </c>
      <c r="D43" s="12"/>
      <c r="E43" s="2"/>
      <c r="F43" s="18"/>
    </row>
    <row r="44" spans="1:6" x14ac:dyDescent="0.3">
      <c r="A44" s="17" t="s">
        <v>6</v>
      </c>
      <c r="B44" s="5" t="s">
        <v>89</v>
      </c>
      <c r="C44" s="11" t="s">
        <v>42</v>
      </c>
      <c r="D44" s="12"/>
      <c r="E44" s="2"/>
      <c r="F44" s="18">
        <f>ROUND(D44*E44,2)</f>
        <v>0</v>
      </c>
    </row>
    <row r="45" spans="1:6" ht="9.9" customHeight="1" x14ac:dyDescent="0.3">
      <c r="A45" s="17" t="s">
        <v>6</v>
      </c>
      <c r="B45" s="1" t="s">
        <v>6</v>
      </c>
      <c r="C45" s="11" t="s">
        <v>42</v>
      </c>
      <c r="D45" s="12"/>
      <c r="E45" s="2"/>
      <c r="F45" s="18"/>
    </row>
    <row r="46" spans="1:6" x14ac:dyDescent="0.3">
      <c r="A46" s="17" t="s">
        <v>6</v>
      </c>
      <c r="B46" s="4" t="s">
        <v>90</v>
      </c>
      <c r="C46" s="11" t="s">
        <v>42</v>
      </c>
      <c r="D46" s="12"/>
      <c r="E46" s="2">
        <f>+SUM(F43:F44)</f>
        <v>0</v>
      </c>
      <c r="F46" s="19">
        <f>D46*E46</f>
        <v>0</v>
      </c>
    </row>
    <row r="47" spans="1:6" ht="9.9" customHeight="1" x14ac:dyDescent="0.3">
      <c r="A47" s="17" t="s">
        <v>6</v>
      </c>
      <c r="B47" s="1" t="s">
        <v>6</v>
      </c>
      <c r="C47" s="11" t="s">
        <v>6</v>
      </c>
      <c r="D47" s="12"/>
      <c r="E47" s="2"/>
      <c r="F47" s="18"/>
    </row>
    <row r="48" spans="1:6" x14ac:dyDescent="0.3">
      <c r="A48" s="43" t="s">
        <v>94</v>
      </c>
      <c r="B48" s="37" t="s">
        <v>95</v>
      </c>
      <c r="C48" s="11" t="s">
        <v>12</v>
      </c>
      <c r="D48" s="12"/>
      <c r="E48" s="2"/>
      <c r="F48" s="18"/>
    </row>
    <row r="49" spans="1:6" ht="17.100000000000001" customHeight="1" x14ac:dyDescent="0.3">
      <c r="A49" s="17" t="s">
        <v>6</v>
      </c>
      <c r="B49" s="5" t="s">
        <v>107</v>
      </c>
      <c r="C49" s="11" t="s">
        <v>108</v>
      </c>
      <c r="D49" s="12"/>
      <c r="E49" s="2"/>
      <c r="F49" s="18">
        <f>ROUND(D49*E49,2)</f>
        <v>0</v>
      </c>
    </row>
    <row r="50" spans="1:6" x14ac:dyDescent="0.3">
      <c r="A50" s="17" t="s">
        <v>6</v>
      </c>
      <c r="B50" s="5" t="s">
        <v>127</v>
      </c>
      <c r="C50" s="11" t="s">
        <v>18</v>
      </c>
      <c r="D50" s="12"/>
      <c r="E50" s="2"/>
      <c r="F50" s="18">
        <f t="shared" ref="F50:F54" si="1">ROUND(D50*E50,2)</f>
        <v>0</v>
      </c>
    </row>
    <row r="51" spans="1:6" x14ac:dyDescent="0.3">
      <c r="A51" s="17" t="s">
        <v>6</v>
      </c>
      <c r="B51" s="5" t="s">
        <v>128</v>
      </c>
      <c r="C51" s="11" t="s">
        <v>18</v>
      </c>
      <c r="D51" s="12"/>
      <c r="E51" s="2"/>
      <c r="F51" s="18">
        <f t="shared" ref="F51:F52" si="2">ROUND(D51*E51,2)</f>
        <v>0</v>
      </c>
    </row>
    <row r="52" spans="1:6" x14ac:dyDescent="0.3">
      <c r="A52" s="17" t="s">
        <v>6</v>
      </c>
      <c r="B52" s="5" t="s">
        <v>110</v>
      </c>
      <c r="C52" s="11" t="s">
        <v>18</v>
      </c>
      <c r="D52" s="12"/>
      <c r="E52" s="2"/>
      <c r="F52" s="18">
        <f t="shared" si="2"/>
        <v>0</v>
      </c>
    </row>
    <row r="53" spans="1:6" x14ac:dyDescent="0.3">
      <c r="A53" s="17" t="s">
        <v>6</v>
      </c>
      <c r="B53" s="5" t="s">
        <v>144</v>
      </c>
      <c r="C53" s="11" t="s">
        <v>18</v>
      </c>
      <c r="D53" s="12"/>
      <c r="E53" s="2"/>
      <c r="F53" s="18">
        <f t="shared" ref="F53" si="3">ROUND(D53*E53,2)</f>
        <v>0</v>
      </c>
    </row>
    <row r="54" spans="1:6" x14ac:dyDescent="0.3">
      <c r="A54" s="17" t="s">
        <v>6</v>
      </c>
      <c r="B54" s="5" t="s">
        <v>132</v>
      </c>
      <c r="C54" s="11" t="s">
        <v>18</v>
      </c>
      <c r="D54" s="12"/>
      <c r="E54" s="2"/>
      <c r="F54" s="18">
        <f t="shared" si="1"/>
        <v>0</v>
      </c>
    </row>
    <row r="55" spans="1:6" ht="9.9" customHeight="1" x14ac:dyDescent="0.3">
      <c r="A55" s="17" t="s">
        <v>6</v>
      </c>
      <c r="B55" s="1" t="s">
        <v>6</v>
      </c>
      <c r="C55" s="11" t="s">
        <v>6</v>
      </c>
      <c r="D55" s="12"/>
      <c r="E55" s="2"/>
      <c r="F55" s="18"/>
    </row>
    <row r="56" spans="1:6" x14ac:dyDescent="0.3">
      <c r="A56" s="17" t="s">
        <v>6</v>
      </c>
      <c r="B56" s="4" t="s">
        <v>96</v>
      </c>
      <c r="C56" s="11" t="s">
        <v>12</v>
      </c>
      <c r="D56" s="12"/>
      <c r="E56" s="2">
        <f>+SUM(F48:F54)</f>
        <v>0</v>
      </c>
      <c r="F56" s="19">
        <f>D56*E56</f>
        <v>0</v>
      </c>
    </row>
    <row r="57" spans="1:6" ht="9.9" customHeight="1" x14ac:dyDescent="0.3">
      <c r="A57" s="17" t="s">
        <v>6</v>
      </c>
      <c r="B57" s="1" t="s">
        <v>6</v>
      </c>
      <c r="C57" s="11" t="s">
        <v>6</v>
      </c>
      <c r="D57" s="12"/>
      <c r="E57" s="2"/>
      <c r="F57" s="18"/>
    </row>
    <row r="58" spans="1:6" x14ac:dyDescent="0.3">
      <c r="A58" s="43" t="s">
        <v>97</v>
      </c>
      <c r="B58" s="37" t="s">
        <v>98</v>
      </c>
      <c r="C58" s="11" t="s">
        <v>99</v>
      </c>
      <c r="D58" s="12"/>
      <c r="E58" s="2"/>
      <c r="F58" s="18"/>
    </row>
    <row r="59" spans="1:6" x14ac:dyDescent="0.3">
      <c r="A59" s="17" t="s">
        <v>6</v>
      </c>
      <c r="B59" s="4" t="s">
        <v>96</v>
      </c>
      <c r="C59" s="11" t="s">
        <v>99</v>
      </c>
      <c r="D59" s="12"/>
      <c r="E59" s="2">
        <f>+F58</f>
        <v>0</v>
      </c>
      <c r="F59" s="19">
        <f>D59*E59</f>
        <v>0</v>
      </c>
    </row>
    <row r="60" spans="1:6" ht="9.9" customHeight="1" x14ac:dyDescent="0.3">
      <c r="A60" s="17" t="s">
        <v>6</v>
      </c>
      <c r="B60" s="1" t="s">
        <v>6</v>
      </c>
      <c r="C60" s="11" t="s">
        <v>6</v>
      </c>
      <c r="D60" s="12"/>
      <c r="E60" s="2"/>
      <c r="F60" s="18"/>
    </row>
    <row r="61" spans="1:6" ht="27" customHeight="1" x14ac:dyDescent="0.3">
      <c r="A61" s="21" t="s">
        <v>6</v>
      </c>
      <c r="B61" s="8" t="s">
        <v>79</v>
      </c>
      <c r="C61" s="13"/>
      <c r="D61" s="13"/>
      <c r="E61" s="3"/>
      <c r="F61" s="22">
        <f>+F59+F56+F46+F41+F35+F27+F17+F12</f>
        <v>0</v>
      </c>
    </row>
    <row r="62" spans="1:6" ht="9.9" customHeight="1" x14ac:dyDescent="0.3">
      <c r="A62" s="20" t="s">
        <v>6</v>
      </c>
      <c r="B62" s="6" t="s">
        <v>6</v>
      </c>
      <c r="C62" s="11" t="s">
        <v>6</v>
      </c>
      <c r="D62" s="12"/>
      <c r="E62" s="2"/>
      <c r="F62" s="18"/>
    </row>
    <row r="63" spans="1:6" ht="24.9" customHeight="1" x14ac:dyDescent="0.3">
      <c r="A63" s="43" t="s">
        <v>32</v>
      </c>
      <c r="B63" s="37" t="s">
        <v>9</v>
      </c>
      <c r="C63" s="12"/>
      <c r="D63" s="12"/>
      <c r="E63" s="2"/>
      <c r="F63" s="19"/>
    </row>
    <row r="64" spans="1:6" ht="27.6" x14ac:dyDescent="0.3">
      <c r="A64" s="43" t="s">
        <v>34</v>
      </c>
      <c r="B64" s="37" t="s">
        <v>112</v>
      </c>
      <c r="C64" s="11"/>
      <c r="D64" s="12"/>
      <c r="E64" s="2"/>
      <c r="F64" s="18"/>
    </row>
    <row r="65" spans="1:6" ht="20.100000000000001" customHeight="1" x14ac:dyDescent="0.3">
      <c r="A65" s="43" t="s">
        <v>66</v>
      </c>
      <c r="B65" s="37" t="s">
        <v>11</v>
      </c>
      <c r="C65" s="11" t="s">
        <v>12</v>
      </c>
      <c r="D65" s="12"/>
      <c r="E65" s="2"/>
      <c r="F65" s="18"/>
    </row>
    <row r="66" spans="1:6" ht="17.100000000000001" customHeight="1" x14ac:dyDescent="0.3">
      <c r="A66" s="43" t="s">
        <v>6</v>
      </c>
      <c r="B66" s="38" t="s">
        <v>13</v>
      </c>
      <c r="C66" s="11" t="s">
        <v>14</v>
      </c>
      <c r="D66" s="12"/>
      <c r="E66" s="2"/>
      <c r="F66" s="18">
        <f>ROUND(D66*E66,2)</f>
        <v>0</v>
      </c>
    </row>
    <row r="67" spans="1:6" ht="9.9" customHeight="1" x14ac:dyDescent="0.3">
      <c r="A67" s="43" t="s">
        <v>6</v>
      </c>
      <c r="B67" s="35" t="s">
        <v>6</v>
      </c>
      <c r="C67" s="11" t="s">
        <v>6</v>
      </c>
      <c r="D67" s="12"/>
      <c r="E67" s="2"/>
      <c r="F67" s="18"/>
    </row>
    <row r="68" spans="1:6" ht="62.1" customHeight="1" x14ac:dyDescent="0.3">
      <c r="A68" s="43" t="s">
        <v>6</v>
      </c>
      <c r="B68" s="38" t="s">
        <v>124</v>
      </c>
      <c r="C68" s="11" t="s">
        <v>14</v>
      </c>
      <c r="D68" s="12"/>
      <c r="E68" s="2"/>
      <c r="F68" s="18">
        <f>ROUND(D68*E68,2)</f>
        <v>0</v>
      </c>
    </row>
    <row r="69" spans="1:6" ht="9.9" customHeight="1" x14ac:dyDescent="0.3">
      <c r="A69" s="43" t="s">
        <v>6</v>
      </c>
      <c r="B69" s="35" t="s">
        <v>6</v>
      </c>
      <c r="C69" s="11" t="s">
        <v>6</v>
      </c>
      <c r="D69" s="12"/>
      <c r="E69" s="2"/>
      <c r="F69" s="18"/>
    </row>
    <row r="70" spans="1:6" ht="27" customHeight="1" x14ac:dyDescent="0.3">
      <c r="A70" s="43" t="s">
        <v>6</v>
      </c>
      <c r="B70" s="37" t="s">
        <v>15</v>
      </c>
      <c r="C70" s="11" t="s">
        <v>12</v>
      </c>
      <c r="D70" s="12"/>
      <c r="E70" s="2">
        <f>SUM(F66:F69)</f>
        <v>0</v>
      </c>
      <c r="F70" s="19">
        <f>D65*E70</f>
        <v>0</v>
      </c>
    </row>
    <row r="71" spans="1:6" ht="9.9" customHeight="1" x14ac:dyDescent="0.3">
      <c r="A71" s="45" t="s">
        <v>6</v>
      </c>
      <c r="B71" s="39" t="s">
        <v>6</v>
      </c>
      <c r="C71" s="11" t="s">
        <v>6</v>
      </c>
      <c r="D71" s="12"/>
      <c r="E71" s="2"/>
      <c r="F71" s="18"/>
    </row>
    <row r="72" spans="1:6" ht="26.1" customHeight="1" x14ac:dyDescent="0.3">
      <c r="A72" s="43" t="s">
        <v>64</v>
      </c>
      <c r="B72" s="37" t="s">
        <v>65</v>
      </c>
      <c r="C72" s="11" t="s">
        <v>12</v>
      </c>
      <c r="D72" s="12"/>
      <c r="E72" s="2"/>
      <c r="F72" s="18"/>
    </row>
    <row r="73" spans="1:6" ht="14.1" customHeight="1" x14ac:dyDescent="0.3">
      <c r="A73" s="45" t="s">
        <v>6</v>
      </c>
      <c r="B73" s="40" t="s">
        <v>113</v>
      </c>
      <c r="C73" s="11" t="s">
        <v>6</v>
      </c>
      <c r="D73" s="12"/>
      <c r="E73" s="2"/>
      <c r="F73" s="18"/>
    </row>
    <row r="74" spans="1:6" ht="26.1" customHeight="1" x14ac:dyDescent="0.3">
      <c r="A74" s="17" t="s">
        <v>6</v>
      </c>
      <c r="B74" s="5" t="s">
        <v>114</v>
      </c>
      <c r="C74" s="11" t="s">
        <v>42</v>
      </c>
      <c r="D74" s="12"/>
      <c r="E74" s="2"/>
      <c r="F74" s="18">
        <f>ROUND(D74*E74,2)</f>
        <v>0</v>
      </c>
    </row>
    <row r="75" spans="1:6" ht="17.100000000000001" customHeight="1" x14ac:dyDescent="0.3">
      <c r="A75" s="17" t="s">
        <v>6</v>
      </c>
      <c r="B75" s="5" t="s">
        <v>19</v>
      </c>
      <c r="C75" s="11" t="s">
        <v>42</v>
      </c>
      <c r="D75" s="12"/>
      <c r="E75" s="2"/>
      <c r="F75" s="18">
        <f>ROUND(D75*E75,2)</f>
        <v>0</v>
      </c>
    </row>
    <row r="76" spans="1:6" ht="17.100000000000001" customHeight="1" x14ac:dyDescent="0.3">
      <c r="A76" s="17" t="s">
        <v>6</v>
      </c>
      <c r="B76" s="5" t="s">
        <v>20</v>
      </c>
      <c r="C76" s="11" t="s">
        <v>42</v>
      </c>
      <c r="D76" s="12"/>
      <c r="E76" s="2"/>
      <c r="F76" s="18">
        <f>ROUND(D76*E76,2)</f>
        <v>0</v>
      </c>
    </row>
    <row r="77" spans="1:6" ht="14.1" customHeight="1" x14ac:dyDescent="0.3">
      <c r="A77" s="20" t="s">
        <v>6</v>
      </c>
      <c r="B77" s="7" t="s">
        <v>115</v>
      </c>
      <c r="C77" s="11" t="s">
        <v>6</v>
      </c>
      <c r="D77" s="12"/>
      <c r="E77" s="2"/>
      <c r="F77" s="18"/>
    </row>
    <row r="78" spans="1:6" ht="26.1" customHeight="1" x14ac:dyDescent="0.3">
      <c r="A78" s="17" t="s">
        <v>6</v>
      </c>
      <c r="B78" s="5" t="s">
        <v>143</v>
      </c>
      <c r="C78" s="11" t="s">
        <v>12</v>
      </c>
      <c r="D78" s="12"/>
      <c r="E78" s="2"/>
      <c r="F78" s="18"/>
    </row>
    <row r="79" spans="1:6" ht="17.100000000000001" customHeight="1" x14ac:dyDescent="0.3">
      <c r="A79" s="17" t="s">
        <v>6</v>
      </c>
      <c r="B79" s="5" t="s">
        <v>22</v>
      </c>
      <c r="C79" s="11" t="s">
        <v>12</v>
      </c>
      <c r="D79" s="12"/>
      <c r="E79" s="2"/>
      <c r="F79" s="18">
        <f>ROUND(D79*E79,2)</f>
        <v>0</v>
      </c>
    </row>
    <row r="80" spans="1:6" ht="14.1" customHeight="1" x14ac:dyDescent="0.3">
      <c r="A80" s="20" t="s">
        <v>6</v>
      </c>
      <c r="B80" s="7" t="s">
        <v>116</v>
      </c>
      <c r="C80" s="11" t="s">
        <v>6</v>
      </c>
      <c r="D80" s="12"/>
      <c r="E80" s="2"/>
      <c r="F80" s="18"/>
    </row>
    <row r="81" spans="1:6" ht="39.6" x14ac:dyDescent="0.3">
      <c r="A81" s="17" t="s">
        <v>6</v>
      </c>
      <c r="B81" s="5" t="s">
        <v>117</v>
      </c>
      <c r="C81" s="11" t="s">
        <v>12</v>
      </c>
      <c r="D81" s="12"/>
      <c r="E81" s="2"/>
      <c r="F81" s="18">
        <f>ROUND(D81*E81,2)</f>
        <v>0</v>
      </c>
    </row>
    <row r="82" spans="1:6" ht="14.1" customHeight="1" x14ac:dyDescent="0.3">
      <c r="A82" s="20" t="s">
        <v>6</v>
      </c>
      <c r="B82" s="7" t="s">
        <v>25</v>
      </c>
      <c r="C82" s="11" t="s">
        <v>6</v>
      </c>
      <c r="D82" s="12"/>
      <c r="E82" s="2"/>
      <c r="F82" s="18"/>
    </row>
    <row r="83" spans="1:6" ht="26.1" customHeight="1" x14ac:dyDescent="0.3">
      <c r="A83" s="17" t="s">
        <v>6</v>
      </c>
      <c r="B83" s="5" t="s">
        <v>131</v>
      </c>
      <c r="C83" s="11" t="s">
        <v>18</v>
      </c>
      <c r="D83" s="12"/>
      <c r="E83" s="2"/>
      <c r="F83" s="18">
        <f>ROUND(D83*E83,2)</f>
        <v>0</v>
      </c>
    </row>
    <row r="84" spans="1:6" ht="17.100000000000001" customHeight="1" x14ac:dyDescent="0.3">
      <c r="A84" s="17" t="s">
        <v>6</v>
      </c>
      <c r="B84" s="5" t="s">
        <v>27</v>
      </c>
      <c r="C84" s="11" t="s">
        <v>108</v>
      </c>
      <c r="D84" s="12"/>
      <c r="E84" s="2"/>
      <c r="F84" s="18">
        <f>ROUND(D84*E84,2)</f>
        <v>0</v>
      </c>
    </row>
    <row r="85" spans="1:6" ht="14.1" customHeight="1" x14ac:dyDescent="0.3">
      <c r="A85" s="20" t="s">
        <v>6</v>
      </c>
      <c r="B85" s="7" t="s">
        <v>28</v>
      </c>
      <c r="C85" s="11" t="s">
        <v>6</v>
      </c>
      <c r="D85" s="12"/>
      <c r="E85" s="2"/>
      <c r="F85" s="18"/>
    </row>
    <row r="86" spans="1:6" ht="26.1" customHeight="1" x14ac:dyDescent="0.3">
      <c r="A86" s="17" t="s">
        <v>6</v>
      </c>
      <c r="B86" s="5" t="s">
        <v>29</v>
      </c>
      <c r="C86" s="11" t="s">
        <v>12</v>
      </c>
      <c r="D86" s="12"/>
      <c r="E86" s="2"/>
      <c r="F86" s="18">
        <f>ROUND(D86*E86,2)</f>
        <v>0</v>
      </c>
    </row>
    <row r="87" spans="1:6" ht="14.1" customHeight="1" x14ac:dyDescent="0.3">
      <c r="A87" s="20" t="s">
        <v>6</v>
      </c>
      <c r="B87" s="7" t="s">
        <v>30</v>
      </c>
      <c r="C87" s="11" t="s">
        <v>6</v>
      </c>
      <c r="D87" s="12"/>
      <c r="E87" s="2"/>
      <c r="F87" s="18"/>
    </row>
    <row r="88" spans="1:6" x14ac:dyDescent="0.3">
      <c r="A88" s="17" t="s">
        <v>6</v>
      </c>
      <c r="B88" s="5" t="s">
        <v>118</v>
      </c>
      <c r="C88" s="11" t="s">
        <v>12</v>
      </c>
      <c r="D88" s="12"/>
      <c r="E88" s="2"/>
      <c r="F88" s="18">
        <f>ROUND(D88*E88,2)</f>
        <v>0</v>
      </c>
    </row>
    <row r="89" spans="1:6" ht="17.100000000000001" customHeight="1" x14ac:dyDescent="0.3">
      <c r="A89" s="17" t="s">
        <v>6</v>
      </c>
      <c r="B89" s="5" t="s">
        <v>30</v>
      </c>
      <c r="C89" s="11" t="s">
        <v>12</v>
      </c>
      <c r="D89" s="12"/>
      <c r="E89" s="2"/>
      <c r="F89" s="18">
        <f>ROUND(D89*E89,2)</f>
        <v>0</v>
      </c>
    </row>
    <row r="90" spans="1:6" ht="9.9" customHeight="1" x14ac:dyDescent="0.3">
      <c r="A90" s="61" t="s">
        <v>6</v>
      </c>
      <c r="B90" s="1" t="s">
        <v>6</v>
      </c>
      <c r="C90" s="11" t="s">
        <v>6</v>
      </c>
      <c r="D90" s="12"/>
      <c r="E90" s="2"/>
      <c r="F90" s="62"/>
    </row>
    <row r="91" spans="1:6" ht="21" customHeight="1" x14ac:dyDescent="0.3">
      <c r="A91" s="61" t="s">
        <v>6</v>
      </c>
      <c r="B91" s="65" t="s">
        <v>145</v>
      </c>
      <c r="C91" s="11" t="s">
        <v>12</v>
      </c>
      <c r="D91" s="12"/>
      <c r="E91" s="2">
        <f>SUM(F73:F90)</f>
        <v>0</v>
      </c>
      <c r="F91" s="64">
        <f>D72*E91</f>
        <v>0</v>
      </c>
    </row>
    <row r="92" spans="1:6" ht="9.9" customHeight="1" x14ac:dyDescent="0.3">
      <c r="A92" s="17" t="s">
        <v>6</v>
      </c>
      <c r="B92" s="1" t="s">
        <v>6</v>
      </c>
      <c r="C92" s="11" t="s">
        <v>6</v>
      </c>
      <c r="D92" s="12"/>
      <c r="E92" s="2"/>
      <c r="F92" s="18"/>
    </row>
    <row r="93" spans="1:6" ht="27.6" x14ac:dyDescent="0.3">
      <c r="A93" s="17" t="s">
        <v>6</v>
      </c>
      <c r="B93" s="4" t="s">
        <v>123</v>
      </c>
      <c r="C93" s="11" t="s">
        <v>12</v>
      </c>
      <c r="D93" s="12"/>
      <c r="E93" s="2">
        <f>F70+F92</f>
        <v>0</v>
      </c>
      <c r="F93" s="64">
        <f>D64*E93</f>
        <v>0</v>
      </c>
    </row>
    <row r="94" spans="1:6" ht="9.9" customHeight="1" x14ac:dyDescent="0.3">
      <c r="A94" s="17" t="s">
        <v>6</v>
      </c>
      <c r="B94" s="1" t="s">
        <v>6</v>
      </c>
      <c r="C94" s="11" t="s">
        <v>6</v>
      </c>
      <c r="D94" s="12"/>
      <c r="E94" s="2"/>
      <c r="F94" s="18"/>
    </row>
    <row r="95" spans="1:6" x14ac:dyDescent="0.3">
      <c r="A95" s="43" t="s">
        <v>37</v>
      </c>
      <c r="B95" s="37" t="s">
        <v>119</v>
      </c>
      <c r="C95" s="11"/>
      <c r="D95" s="12"/>
      <c r="E95" s="2"/>
      <c r="F95" s="18"/>
    </row>
    <row r="96" spans="1:6" ht="14.1" customHeight="1" x14ac:dyDescent="0.3">
      <c r="A96" s="45" t="s">
        <v>6</v>
      </c>
      <c r="B96" s="40" t="s">
        <v>17</v>
      </c>
      <c r="C96" s="11" t="s">
        <v>6</v>
      </c>
      <c r="D96" s="12"/>
      <c r="E96" s="2"/>
      <c r="F96" s="18"/>
    </row>
    <row r="97" spans="1:6" ht="26.1" customHeight="1" x14ac:dyDescent="0.3">
      <c r="A97" s="17" t="s">
        <v>6</v>
      </c>
      <c r="B97" s="5" t="s">
        <v>126</v>
      </c>
      <c r="C97" s="11" t="s">
        <v>18</v>
      </c>
      <c r="D97" s="12"/>
      <c r="E97" s="2"/>
      <c r="F97" s="18">
        <f>ROUND(D97*E97,2)</f>
        <v>0</v>
      </c>
    </row>
    <row r="98" spans="1:6" ht="17.100000000000001" customHeight="1" x14ac:dyDescent="0.3">
      <c r="A98" s="17" t="s">
        <v>6</v>
      </c>
      <c r="B98" s="5" t="s">
        <v>19</v>
      </c>
      <c r="C98" s="11" t="s">
        <v>18</v>
      </c>
      <c r="D98" s="12"/>
      <c r="E98" s="2"/>
      <c r="F98" s="18">
        <f>ROUND(D98*E98,2)</f>
        <v>0</v>
      </c>
    </row>
    <row r="99" spans="1:6" ht="17.100000000000001" customHeight="1" x14ac:dyDescent="0.3">
      <c r="A99" s="17" t="s">
        <v>6</v>
      </c>
      <c r="B99" s="5" t="s">
        <v>20</v>
      </c>
      <c r="C99" s="11" t="s">
        <v>18</v>
      </c>
      <c r="D99" s="12"/>
      <c r="E99" s="2"/>
      <c r="F99" s="18">
        <f>ROUND(D99*E99,2)</f>
        <v>0</v>
      </c>
    </row>
    <row r="100" spans="1:6" ht="14.1" customHeight="1" x14ac:dyDescent="0.3">
      <c r="A100" s="20" t="s">
        <v>6</v>
      </c>
      <c r="B100" s="7" t="s">
        <v>120</v>
      </c>
      <c r="C100" s="11" t="s">
        <v>6</v>
      </c>
      <c r="D100" s="12"/>
      <c r="E100" s="2"/>
      <c r="F100" s="18"/>
    </row>
    <row r="101" spans="1:6" ht="17.100000000000001" customHeight="1" x14ac:dyDescent="0.3">
      <c r="A101" s="17" t="s">
        <v>6</v>
      </c>
      <c r="B101" s="5" t="s">
        <v>21</v>
      </c>
      <c r="C101" s="11" t="s">
        <v>18</v>
      </c>
      <c r="D101" s="12"/>
      <c r="E101" s="2"/>
      <c r="F101" s="18">
        <f>ROUND(D101*E101,2)</f>
        <v>0</v>
      </c>
    </row>
    <row r="102" spans="1:6" ht="17.100000000000001" customHeight="1" x14ac:dyDescent="0.3">
      <c r="A102" s="17" t="s">
        <v>6</v>
      </c>
      <c r="B102" s="5" t="s">
        <v>22</v>
      </c>
      <c r="C102" s="11" t="s">
        <v>12</v>
      </c>
      <c r="D102" s="12"/>
      <c r="E102" s="2"/>
      <c r="F102" s="18">
        <f>ROUND(D102*E102,2)</f>
        <v>0</v>
      </c>
    </row>
    <row r="103" spans="1:6" ht="14.1" customHeight="1" x14ac:dyDescent="0.3">
      <c r="A103" s="20" t="s">
        <v>6</v>
      </c>
      <c r="B103" s="7" t="s">
        <v>23</v>
      </c>
      <c r="C103" s="11" t="s">
        <v>6</v>
      </c>
      <c r="D103" s="12"/>
      <c r="E103" s="2"/>
      <c r="F103" s="18"/>
    </row>
    <row r="104" spans="1:6" ht="26.4" x14ac:dyDescent="0.3">
      <c r="A104" s="17" t="s">
        <v>6</v>
      </c>
      <c r="B104" s="5" t="s">
        <v>24</v>
      </c>
      <c r="C104" s="11" t="s">
        <v>12</v>
      </c>
      <c r="D104" s="12"/>
      <c r="E104" s="2"/>
      <c r="F104" s="18">
        <f>ROUND(D104*E104,2)</f>
        <v>0</v>
      </c>
    </row>
    <row r="105" spans="1:6" ht="14.1" customHeight="1" x14ac:dyDescent="0.3">
      <c r="A105" s="20" t="s">
        <v>6</v>
      </c>
      <c r="B105" s="7" t="s">
        <v>25</v>
      </c>
      <c r="C105" s="11" t="s">
        <v>6</v>
      </c>
      <c r="D105" s="12"/>
      <c r="E105" s="2"/>
      <c r="F105" s="18"/>
    </row>
    <row r="106" spans="1:6" ht="26.1" customHeight="1" x14ac:dyDescent="0.3">
      <c r="A106" s="17" t="s">
        <v>6</v>
      </c>
      <c r="B106" s="5" t="s">
        <v>26</v>
      </c>
      <c r="C106" s="11" t="s">
        <v>18</v>
      </c>
      <c r="D106" s="12"/>
      <c r="E106" s="2"/>
      <c r="F106" s="18">
        <f>ROUND(D106*E106,2)</f>
        <v>0</v>
      </c>
    </row>
    <row r="107" spans="1:6" ht="17.100000000000001" customHeight="1" x14ac:dyDescent="0.3">
      <c r="A107" s="17" t="s">
        <v>6</v>
      </c>
      <c r="B107" s="5" t="s">
        <v>121</v>
      </c>
      <c r="C107" s="11" t="s">
        <v>18</v>
      </c>
      <c r="D107" s="12"/>
      <c r="E107" s="2"/>
      <c r="F107" s="18">
        <f>ROUND(D107*E107,2)</f>
        <v>0</v>
      </c>
    </row>
    <row r="108" spans="1:6" ht="14.1" customHeight="1" x14ac:dyDescent="0.3">
      <c r="A108" s="20" t="s">
        <v>6</v>
      </c>
      <c r="B108" s="7" t="s">
        <v>28</v>
      </c>
      <c r="C108" s="11" t="s">
        <v>6</v>
      </c>
      <c r="D108" s="12"/>
      <c r="E108" s="2"/>
      <c r="F108" s="18"/>
    </row>
    <row r="109" spans="1:6" ht="26.1" customHeight="1" x14ac:dyDescent="0.3">
      <c r="A109" s="17" t="s">
        <v>6</v>
      </c>
      <c r="B109" s="5" t="s">
        <v>29</v>
      </c>
      <c r="C109" s="11" t="s">
        <v>12</v>
      </c>
      <c r="D109" s="12"/>
      <c r="E109" s="2"/>
      <c r="F109" s="18">
        <f>ROUND(D109*E109,2)</f>
        <v>0</v>
      </c>
    </row>
    <row r="110" spans="1:6" ht="14.1" customHeight="1" x14ac:dyDescent="0.3">
      <c r="A110" s="20" t="s">
        <v>6</v>
      </c>
      <c r="B110" s="7" t="s">
        <v>30</v>
      </c>
      <c r="C110" s="11" t="s">
        <v>6</v>
      </c>
      <c r="D110" s="12"/>
      <c r="E110" s="2"/>
      <c r="F110" s="18"/>
    </row>
    <row r="111" spans="1:6" ht="26.4" x14ac:dyDescent="0.3">
      <c r="A111" s="17" t="s">
        <v>6</v>
      </c>
      <c r="B111" s="5" t="s">
        <v>104</v>
      </c>
      <c r="C111" s="11" t="s">
        <v>12</v>
      </c>
      <c r="D111" s="12"/>
      <c r="E111" s="2"/>
      <c r="F111" s="18">
        <f>ROUND(D111*E111,2)</f>
        <v>0</v>
      </c>
    </row>
    <row r="112" spans="1:6" ht="17.100000000000001" customHeight="1" x14ac:dyDescent="0.3">
      <c r="A112" s="17" t="s">
        <v>6</v>
      </c>
      <c r="B112" s="5" t="s">
        <v>30</v>
      </c>
      <c r="C112" s="11" t="s">
        <v>12</v>
      </c>
      <c r="D112" s="12"/>
      <c r="E112" s="2"/>
      <c r="F112" s="18">
        <f>ROUND(D112*E112,2)</f>
        <v>0</v>
      </c>
    </row>
    <row r="113" spans="1:6" ht="9.9" customHeight="1" x14ac:dyDescent="0.3">
      <c r="A113" s="17" t="s">
        <v>6</v>
      </c>
      <c r="B113" s="1" t="s">
        <v>6</v>
      </c>
      <c r="C113" s="11" t="s">
        <v>6</v>
      </c>
      <c r="D113" s="12"/>
      <c r="E113" s="2"/>
      <c r="F113" s="18"/>
    </row>
    <row r="114" spans="1:6" x14ac:dyDescent="0.3">
      <c r="A114" s="17" t="s">
        <v>6</v>
      </c>
      <c r="B114" s="4" t="s">
        <v>122</v>
      </c>
      <c r="C114" s="11" t="s">
        <v>12</v>
      </c>
      <c r="D114" s="12"/>
      <c r="E114" s="2">
        <f>+SUM(F96:F112)</f>
        <v>0</v>
      </c>
      <c r="F114" s="19">
        <f>D114*E114</f>
        <v>0</v>
      </c>
    </row>
    <row r="115" spans="1:6" ht="9.9" customHeight="1" x14ac:dyDescent="0.3">
      <c r="A115" s="17" t="s">
        <v>6</v>
      </c>
      <c r="B115" s="1" t="s">
        <v>6</v>
      </c>
      <c r="C115" s="11" t="s">
        <v>6</v>
      </c>
      <c r="D115" s="12"/>
      <c r="E115" s="2"/>
      <c r="F115" s="18"/>
    </row>
    <row r="116" spans="1:6" ht="27" customHeight="1" x14ac:dyDescent="0.3">
      <c r="A116" s="21" t="s">
        <v>6</v>
      </c>
      <c r="B116" s="8" t="s">
        <v>31</v>
      </c>
      <c r="C116" s="13"/>
      <c r="D116" s="13"/>
      <c r="E116" s="3"/>
      <c r="F116" s="22">
        <f>F93+F114</f>
        <v>0</v>
      </c>
    </row>
    <row r="117" spans="1:6" ht="9.9" customHeight="1" x14ac:dyDescent="0.3">
      <c r="A117" s="20" t="s">
        <v>6</v>
      </c>
      <c r="B117" s="6" t="s">
        <v>6</v>
      </c>
      <c r="C117" s="11" t="s">
        <v>6</v>
      </c>
      <c r="D117" s="12"/>
      <c r="E117" s="2"/>
      <c r="F117" s="18"/>
    </row>
    <row r="118" spans="1:6" ht="24.9" customHeight="1" x14ac:dyDescent="0.3">
      <c r="A118" s="17" t="s">
        <v>46</v>
      </c>
      <c r="B118" s="4" t="s">
        <v>33</v>
      </c>
      <c r="C118" s="12"/>
      <c r="D118" s="12"/>
      <c r="E118" s="2"/>
      <c r="F118" s="19"/>
    </row>
    <row r="119" spans="1:6" ht="20.100000000000001" customHeight="1" x14ac:dyDescent="0.3">
      <c r="A119" s="17" t="s">
        <v>67</v>
      </c>
      <c r="B119" s="4" t="s">
        <v>11</v>
      </c>
      <c r="C119" s="11" t="s">
        <v>12</v>
      </c>
      <c r="D119" s="12"/>
      <c r="E119" s="2"/>
      <c r="F119" s="18"/>
    </row>
    <row r="120" spans="1:6" ht="17.100000000000001" customHeight="1" x14ac:dyDescent="0.3">
      <c r="A120" s="17" t="s">
        <v>6</v>
      </c>
      <c r="B120" s="5" t="s">
        <v>35</v>
      </c>
      <c r="C120" s="11" t="s">
        <v>14</v>
      </c>
      <c r="D120" s="12"/>
      <c r="E120" s="2"/>
      <c r="F120" s="18">
        <f>ROUND(D120*E120,2)</f>
        <v>0</v>
      </c>
    </row>
    <row r="121" spans="1:6" ht="9.9" customHeight="1" x14ac:dyDescent="0.3">
      <c r="A121" s="17" t="s">
        <v>6</v>
      </c>
      <c r="B121" s="1" t="s">
        <v>6</v>
      </c>
      <c r="C121" s="11" t="s">
        <v>6</v>
      </c>
      <c r="D121" s="12"/>
      <c r="E121" s="2"/>
      <c r="F121" s="18"/>
    </row>
    <row r="122" spans="1:6" ht="26.1" customHeight="1" x14ac:dyDescent="0.3">
      <c r="A122" s="17" t="s">
        <v>6</v>
      </c>
      <c r="B122" s="5" t="s">
        <v>36</v>
      </c>
      <c r="C122" s="11" t="s">
        <v>14</v>
      </c>
      <c r="D122" s="12"/>
      <c r="E122" s="2"/>
      <c r="F122" s="18">
        <f>ROUND(D122*E122,2)</f>
        <v>0</v>
      </c>
    </row>
    <row r="123" spans="1:6" ht="9.9" customHeight="1" x14ac:dyDescent="0.3">
      <c r="A123" s="17" t="s">
        <v>6</v>
      </c>
      <c r="B123" s="1" t="s">
        <v>6</v>
      </c>
      <c r="C123" s="11" t="s">
        <v>6</v>
      </c>
      <c r="D123" s="12"/>
      <c r="E123" s="2"/>
      <c r="F123" s="18"/>
    </row>
    <row r="124" spans="1:6" ht="27" customHeight="1" x14ac:dyDescent="0.3">
      <c r="A124" s="17" t="s">
        <v>6</v>
      </c>
      <c r="B124" s="4" t="s">
        <v>15</v>
      </c>
      <c r="C124" s="11" t="s">
        <v>12</v>
      </c>
      <c r="D124" s="12"/>
      <c r="E124" s="2">
        <f>SUM(F120:F123)</f>
        <v>0</v>
      </c>
      <c r="F124" s="19">
        <f>D119*E124</f>
        <v>0</v>
      </c>
    </row>
    <row r="125" spans="1:6" ht="14.25" customHeight="1" x14ac:dyDescent="0.3">
      <c r="A125" s="17"/>
      <c r="B125" s="4"/>
      <c r="C125" s="11"/>
      <c r="D125" s="12"/>
      <c r="E125" s="2"/>
      <c r="F125" s="19"/>
    </row>
    <row r="126" spans="1:6" ht="20.100000000000001" customHeight="1" x14ac:dyDescent="0.3">
      <c r="A126" s="17" t="s">
        <v>68</v>
      </c>
      <c r="B126" s="4" t="s">
        <v>38</v>
      </c>
      <c r="C126" s="11" t="s">
        <v>12</v>
      </c>
      <c r="D126" s="12"/>
      <c r="E126" s="2"/>
      <c r="F126" s="18"/>
    </row>
    <row r="127" spans="1:6" ht="14.1" customHeight="1" x14ac:dyDescent="0.3">
      <c r="A127" s="20" t="s">
        <v>6</v>
      </c>
      <c r="B127" s="7" t="s">
        <v>39</v>
      </c>
      <c r="C127" s="11" t="s">
        <v>6</v>
      </c>
      <c r="D127" s="12"/>
      <c r="E127" s="2"/>
      <c r="F127" s="18"/>
    </row>
    <row r="128" spans="1:6" ht="38.1" customHeight="1" x14ac:dyDescent="0.3">
      <c r="A128" s="17" t="s">
        <v>6</v>
      </c>
      <c r="B128" s="5" t="s">
        <v>101</v>
      </c>
      <c r="C128" s="11" t="s">
        <v>12</v>
      </c>
      <c r="D128" s="12"/>
      <c r="E128" s="2"/>
      <c r="F128" s="18">
        <f>ROUND(D128*E128,2)</f>
        <v>0</v>
      </c>
    </row>
    <row r="129" spans="1:6" ht="9.9" customHeight="1" x14ac:dyDescent="0.3">
      <c r="A129" s="17" t="s">
        <v>6</v>
      </c>
      <c r="B129" s="1" t="s">
        <v>6</v>
      </c>
      <c r="C129" s="11" t="s">
        <v>6</v>
      </c>
      <c r="D129" s="12"/>
      <c r="E129" s="2"/>
      <c r="F129" s="18"/>
    </row>
    <row r="130" spans="1:6" ht="14.1" customHeight="1" x14ac:dyDescent="0.3">
      <c r="A130" s="20" t="s">
        <v>6</v>
      </c>
      <c r="B130" s="7" t="s">
        <v>40</v>
      </c>
      <c r="C130" s="11" t="s">
        <v>6</v>
      </c>
      <c r="D130" s="12"/>
      <c r="E130" s="2"/>
      <c r="F130" s="18"/>
    </row>
    <row r="131" spans="1:6" ht="26.4" x14ac:dyDescent="0.3">
      <c r="A131" s="17" t="s">
        <v>6</v>
      </c>
      <c r="B131" s="5" t="s">
        <v>125</v>
      </c>
      <c r="C131" s="11" t="s">
        <v>12</v>
      </c>
      <c r="D131" s="12"/>
      <c r="E131" s="2"/>
      <c r="F131" s="18">
        <f t="shared" ref="F131:F138" si="4">ROUND(D131*E131,2)</f>
        <v>0</v>
      </c>
    </row>
    <row r="132" spans="1:6" ht="17.100000000000001" customHeight="1" x14ac:dyDescent="0.3">
      <c r="A132" s="17" t="s">
        <v>6</v>
      </c>
      <c r="B132" s="5" t="s">
        <v>41</v>
      </c>
      <c r="C132" s="11" t="s">
        <v>18</v>
      </c>
      <c r="D132" s="12"/>
      <c r="E132" s="2"/>
      <c r="F132" s="18">
        <f t="shared" si="4"/>
        <v>0</v>
      </c>
    </row>
    <row r="133" spans="1:6" ht="17.100000000000001" customHeight="1" x14ac:dyDescent="0.3">
      <c r="A133" s="17" t="s">
        <v>6</v>
      </c>
      <c r="B133" s="5" t="s">
        <v>43</v>
      </c>
      <c r="C133" s="11" t="s">
        <v>18</v>
      </c>
      <c r="D133" s="12"/>
      <c r="E133" s="2"/>
      <c r="F133" s="18">
        <f t="shared" si="4"/>
        <v>0</v>
      </c>
    </row>
    <row r="134" spans="1:6" x14ac:dyDescent="0.3">
      <c r="A134" s="17" t="s">
        <v>6</v>
      </c>
      <c r="B134" s="5" t="s">
        <v>60</v>
      </c>
      <c r="C134" s="11" t="s">
        <v>18</v>
      </c>
      <c r="D134" s="12"/>
      <c r="E134" s="2"/>
      <c r="F134" s="18">
        <f t="shared" si="4"/>
        <v>0</v>
      </c>
    </row>
    <row r="135" spans="1:6" ht="26.1" customHeight="1" x14ac:dyDescent="0.3">
      <c r="A135" s="17" t="s">
        <v>6</v>
      </c>
      <c r="B135" s="5" t="s">
        <v>100</v>
      </c>
      <c r="C135" s="11" t="s">
        <v>18</v>
      </c>
      <c r="D135" s="12"/>
      <c r="E135" s="2"/>
      <c r="F135" s="18">
        <f t="shared" si="4"/>
        <v>0</v>
      </c>
    </row>
    <row r="136" spans="1:6" ht="26.1" customHeight="1" x14ac:dyDescent="0.3">
      <c r="A136" s="17" t="s">
        <v>6</v>
      </c>
      <c r="B136" s="5" t="s">
        <v>130</v>
      </c>
      <c r="C136" s="11" t="s">
        <v>18</v>
      </c>
      <c r="D136" s="12"/>
      <c r="E136" s="2"/>
      <c r="F136" s="18">
        <f t="shared" si="4"/>
        <v>0</v>
      </c>
    </row>
    <row r="137" spans="1:6" ht="26.1" customHeight="1" x14ac:dyDescent="0.3">
      <c r="A137" s="17" t="s">
        <v>6</v>
      </c>
      <c r="B137" s="5" t="s">
        <v>133</v>
      </c>
      <c r="C137" s="11" t="s">
        <v>18</v>
      </c>
      <c r="D137" s="12"/>
      <c r="E137" s="2"/>
      <c r="F137" s="18">
        <f t="shared" si="4"/>
        <v>0</v>
      </c>
    </row>
    <row r="138" spans="1:6" ht="26.1" customHeight="1" x14ac:dyDescent="0.3">
      <c r="A138" s="17" t="s">
        <v>6</v>
      </c>
      <c r="B138" s="5" t="s">
        <v>134</v>
      </c>
      <c r="C138" s="11" t="s">
        <v>18</v>
      </c>
      <c r="D138" s="12"/>
      <c r="E138" s="2"/>
      <c r="F138" s="18">
        <f t="shared" si="4"/>
        <v>0</v>
      </c>
    </row>
    <row r="139" spans="1:6" ht="9.9" customHeight="1" x14ac:dyDescent="0.3">
      <c r="A139" s="20" t="s">
        <v>6</v>
      </c>
      <c r="B139" s="6" t="s">
        <v>6</v>
      </c>
      <c r="C139" s="11" t="s">
        <v>6</v>
      </c>
      <c r="D139" s="12"/>
      <c r="E139" s="2"/>
      <c r="F139" s="18"/>
    </row>
    <row r="140" spans="1:6" ht="27" customHeight="1" x14ac:dyDescent="0.3">
      <c r="A140" s="17" t="s">
        <v>6</v>
      </c>
      <c r="B140" s="4" t="s">
        <v>44</v>
      </c>
      <c r="C140" s="11" t="s">
        <v>12</v>
      </c>
      <c r="D140" s="12"/>
      <c r="E140" s="2">
        <f>SUM(F127:F139)</f>
        <v>0</v>
      </c>
      <c r="F140" s="19">
        <f>D126*E140</f>
        <v>0</v>
      </c>
    </row>
    <row r="141" spans="1:6" x14ac:dyDescent="0.3">
      <c r="A141" s="66"/>
      <c r="B141" s="4"/>
      <c r="C141" s="11"/>
      <c r="D141" s="12"/>
      <c r="E141" s="2"/>
      <c r="F141" s="67"/>
    </row>
    <row r="142" spans="1:6" ht="20.100000000000001" customHeight="1" x14ac:dyDescent="0.3">
      <c r="A142" s="61" t="s">
        <v>135</v>
      </c>
      <c r="B142" s="4" t="s">
        <v>136</v>
      </c>
      <c r="C142" s="11" t="s">
        <v>12</v>
      </c>
      <c r="D142" s="12"/>
      <c r="E142" s="2"/>
      <c r="F142" s="62"/>
    </row>
    <row r="143" spans="1:6" ht="14.1" customHeight="1" x14ac:dyDescent="0.3">
      <c r="A143" s="6" t="s">
        <v>6</v>
      </c>
      <c r="B143" s="7" t="s">
        <v>137</v>
      </c>
      <c r="C143" s="11" t="s">
        <v>6</v>
      </c>
      <c r="D143" s="12"/>
      <c r="E143" s="2"/>
      <c r="F143" s="63"/>
    </row>
    <row r="144" spans="1:6" ht="26.1" customHeight="1" x14ac:dyDescent="0.3">
      <c r="A144" s="61" t="s">
        <v>6</v>
      </c>
      <c r="B144" s="5" t="s">
        <v>138</v>
      </c>
      <c r="C144" s="11" t="s">
        <v>12</v>
      </c>
      <c r="D144" s="12"/>
      <c r="E144" s="2"/>
      <c r="F144" s="62">
        <f>ROUND(D144*E144,2)</f>
        <v>0</v>
      </c>
    </row>
    <row r="145" spans="1:6" ht="9.9" customHeight="1" x14ac:dyDescent="0.3">
      <c r="A145" s="61" t="s">
        <v>6</v>
      </c>
      <c r="B145" s="1" t="s">
        <v>6</v>
      </c>
      <c r="C145" s="11" t="s">
        <v>6</v>
      </c>
      <c r="D145" s="12"/>
      <c r="E145" s="2"/>
      <c r="F145" s="62"/>
    </row>
    <row r="146" spans="1:6" ht="14.1" customHeight="1" x14ac:dyDescent="0.3">
      <c r="A146" s="6" t="s">
        <v>6</v>
      </c>
      <c r="B146" s="7" t="s">
        <v>40</v>
      </c>
      <c r="C146" s="11" t="s">
        <v>6</v>
      </c>
      <c r="D146" s="12"/>
      <c r="E146" s="2"/>
      <c r="F146" s="63"/>
    </row>
    <row r="147" spans="1:6" x14ac:dyDescent="0.3">
      <c r="A147" s="61" t="s">
        <v>6</v>
      </c>
      <c r="B147" s="5" t="s">
        <v>139</v>
      </c>
      <c r="C147" s="11" t="s">
        <v>12</v>
      </c>
      <c r="D147" s="12"/>
      <c r="E147" s="2"/>
      <c r="F147" s="62">
        <f>ROUND(D147*E147,2)</f>
        <v>0</v>
      </c>
    </row>
    <row r="148" spans="1:6" ht="26.1" customHeight="1" x14ac:dyDescent="0.3">
      <c r="A148" s="61" t="s">
        <v>6</v>
      </c>
      <c r="B148" s="5" t="s">
        <v>140</v>
      </c>
      <c r="C148" s="11" t="s">
        <v>18</v>
      </c>
      <c r="D148" s="12"/>
      <c r="E148" s="2"/>
      <c r="F148" s="62">
        <f>ROUND(D148*E148,2)</f>
        <v>0</v>
      </c>
    </row>
    <row r="149" spans="1:6" ht="9.9" customHeight="1" x14ac:dyDescent="0.3">
      <c r="A149" s="6" t="s">
        <v>6</v>
      </c>
      <c r="B149" s="6" t="s">
        <v>6</v>
      </c>
      <c r="C149" s="11" t="s">
        <v>6</v>
      </c>
      <c r="D149" s="12"/>
      <c r="E149" s="2"/>
      <c r="F149" s="63"/>
    </row>
    <row r="150" spans="1:6" ht="27" customHeight="1" x14ac:dyDescent="0.3">
      <c r="A150" s="61" t="s">
        <v>6</v>
      </c>
      <c r="B150" s="4" t="s">
        <v>141</v>
      </c>
      <c r="C150" s="11" t="s">
        <v>12</v>
      </c>
      <c r="D150" s="12"/>
      <c r="E150" s="2">
        <f>SUM(F143:F149)</f>
        <v>0</v>
      </c>
      <c r="F150" s="64">
        <f>D142*E150</f>
        <v>0</v>
      </c>
    </row>
    <row r="151" spans="1:6" ht="9.9" customHeight="1" x14ac:dyDescent="0.3">
      <c r="A151" s="20" t="s">
        <v>6</v>
      </c>
      <c r="B151" s="6" t="s">
        <v>6</v>
      </c>
      <c r="C151" s="11" t="s">
        <v>6</v>
      </c>
      <c r="D151" s="12"/>
      <c r="E151" s="2"/>
      <c r="F151" s="18"/>
    </row>
    <row r="152" spans="1:6" ht="27" customHeight="1" x14ac:dyDescent="0.3">
      <c r="A152" s="21" t="s">
        <v>6</v>
      </c>
      <c r="B152" s="8" t="s">
        <v>45</v>
      </c>
      <c r="C152" s="13"/>
      <c r="D152" s="13"/>
      <c r="E152" s="3"/>
      <c r="F152" s="22">
        <f>F124+F140+F150</f>
        <v>0</v>
      </c>
    </row>
    <row r="153" spans="1:6" ht="9.9" customHeight="1" x14ac:dyDescent="0.3">
      <c r="A153" s="20" t="s">
        <v>6</v>
      </c>
      <c r="B153" s="6" t="s">
        <v>6</v>
      </c>
      <c r="C153" s="11" t="s">
        <v>6</v>
      </c>
      <c r="D153" s="12"/>
      <c r="E153" s="2"/>
      <c r="F153" s="18"/>
    </row>
    <row r="154" spans="1:6" ht="24.9" customHeight="1" x14ac:dyDescent="0.3">
      <c r="A154" s="17" t="s">
        <v>69</v>
      </c>
      <c r="B154" s="4" t="s">
        <v>47</v>
      </c>
      <c r="C154" s="12"/>
      <c r="D154" s="12"/>
      <c r="E154" s="2"/>
      <c r="F154" s="19"/>
    </row>
    <row r="155" spans="1:6" ht="38.1" customHeight="1" x14ac:dyDescent="0.3">
      <c r="A155" s="17" t="s">
        <v>6</v>
      </c>
      <c r="B155" s="5" t="s">
        <v>48</v>
      </c>
      <c r="C155" s="11" t="s">
        <v>12</v>
      </c>
      <c r="D155" s="12"/>
      <c r="E155" s="2"/>
      <c r="F155" s="18">
        <f>ROUND(D155*E155,2)</f>
        <v>0</v>
      </c>
    </row>
    <row r="156" spans="1:6" ht="17.100000000000001" customHeight="1" x14ac:dyDescent="0.3">
      <c r="A156" s="17" t="s">
        <v>6</v>
      </c>
      <c r="B156" s="5" t="s">
        <v>49</v>
      </c>
      <c r="C156" s="11" t="s">
        <v>42</v>
      </c>
      <c r="D156" s="12"/>
      <c r="E156" s="2"/>
      <c r="F156" s="18">
        <f>ROUND(D156*E156,2)</f>
        <v>0</v>
      </c>
    </row>
    <row r="157" spans="1:6" ht="17.100000000000001" customHeight="1" x14ac:dyDescent="0.3">
      <c r="A157" s="17" t="s">
        <v>6</v>
      </c>
      <c r="B157" s="5" t="s">
        <v>50</v>
      </c>
      <c r="C157" s="11" t="s">
        <v>51</v>
      </c>
      <c r="D157" s="12"/>
      <c r="E157" s="2"/>
      <c r="F157" s="18"/>
    </row>
    <row r="158" spans="1:6" ht="26.4" x14ac:dyDescent="0.3">
      <c r="A158" s="17" t="s">
        <v>6</v>
      </c>
      <c r="B158" s="5" t="s">
        <v>109</v>
      </c>
      <c r="C158" s="11" t="s">
        <v>12</v>
      </c>
      <c r="D158" s="12"/>
      <c r="E158" s="2"/>
      <c r="F158" s="18">
        <f>ROUND(D158*E158,2)</f>
        <v>0</v>
      </c>
    </row>
    <row r="159" spans="1:6" ht="38.1" customHeight="1" x14ac:dyDescent="0.3">
      <c r="A159" s="17" t="s">
        <v>6</v>
      </c>
      <c r="B159" s="5" t="s">
        <v>52</v>
      </c>
      <c r="C159" s="11" t="s">
        <v>12</v>
      </c>
      <c r="D159" s="12"/>
      <c r="E159" s="2"/>
      <c r="F159" s="18">
        <f>ROUND(D159*E159,2)</f>
        <v>0</v>
      </c>
    </row>
    <row r="160" spans="1:6" ht="26.4" x14ac:dyDescent="0.3">
      <c r="A160" s="17" t="s">
        <v>6</v>
      </c>
      <c r="B160" s="5" t="s">
        <v>142</v>
      </c>
      <c r="C160" s="11" t="s">
        <v>12</v>
      </c>
      <c r="D160" s="12"/>
      <c r="E160" s="2"/>
      <c r="F160" s="18">
        <f>ROUND(D160*E160,2)</f>
        <v>0</v>
      </c>
    </row>
    <row r="161" spans="1:6" x14ac:dyDescent="0.3">
      <c r="A161" s="17" t="s">
        <v>6</v>
      </c>
      <c r="B161" s="5" t="s">
        <v>111</v>
      </c>
      <c r="C161" s="11" t="s">
        <v>12</v>
      </c>
      <c r="D161" s="12"/>
      <c r="E161" s="2"/>
      <c r="F161" s="18">
        <f>ROUND(D161*E161,2)</f>
        <v>0</v>
      </c>
    </row>
    <row r="162" spans="1:6" ht="17.100000000000001" customHeight="1" x14ac:dyDescent="0.3">
      <c r="A162" s="17" t="s">
        <v>6</v>
      </c>
      <c r="B162" s="5" t="s">
        <v>53</v>
      </c>
      <c r="C162" s="11" t="s">
        <v>12</v>
      </c>
      <c r="D162" s="12"/>
      <c r="E162" s="2"/>
      <c r="F162" s="18">
        <f>ROUND(D162*E162,2)</f>
        <v>0</v>
      </c>
    </row>
    <row r="163" spans="1:6" ht="17.100000000000001" customHeight="1" x14ac:dyDescent="0.3">
      <c r="A163" s="17" t="s">
        <v>6</v>
      </c>
      <c r="B163" s="5" t="s">
        <v>54</v>
      </c>
      <c r="C163" s="11" t="s">
        <v>42</v>
      </c>
      <c r="D163" s="12"/>
      <c r="E163" s="2"/>
      <c r="F163" s="18"/>
    </row>
    <row r="164" spans="1:6" ht="27" customHeight="1" x14ac:dyDescent="0.3">
      <c r="A164" s="21" t="s">
        <v>6</v>
      </c>
      <c r="B164" s="8" t="s">
        <v>55</v>
      </c>
      <c r="C164" s="13"/>
      <c r="D164" s="13"/>
      <c r="E164" s="3"/>
      <c r="F164" s="22">
        <f>SUM(F155:F163)</f>
        <v>0</v>
      </c>
    </row>
    <row r="165" spans="1:6" ht="9.9" customHeight="1" x14ac:dyDescent="0.3">
      <c r="A165" s="20" t="s">
        <v>6</v>
      </c>
      <c r="B165" s="6" t="s">
        <v>6</v>
      </c>
      <c r="C165" s="11" t="s">
        <v>6</v>
      </c>
      <c r="D165" s="12"/>
      <c r="E165" s="2"/>
      <c r="F165" s="18"/>
    </row>
    <row r="166" spans="1:6" ht="26.1" customHeight="1" x14ac:dyDescent="0.3">
      <c r="A166" s="17" t="s">
        <v>6</v>
      </c>
      <c r="B166" s="4" t="s">
        <v>56</v>
      </c>
      <c r="C166" s="12"/>
      <c r="D166" s="12"/>
      <c r="E166" s="2"/>
      <c r="F166" s="19">
        <f>F61+F116+F152+F164</f>
        <v>0</v>
      </c>
    </row>
    <row r="167" spans="1:6" ht="29.1" customHeight="1" x14ac:dyDescent="0.3">
      <c r="A167" s="23" t="s">
        <v>6</v>
      </c>
      <c r="B167" s="9" t="s">
        <v>57</v>
      </c>
      <c r="C167" s="14"/>
      <c r="D167" s="14">
        <v>0</v>
      </c>
      <c r="E167" s="10"/>
      <c r="F167" s="22">
        <f>F166</f>
        <v>0</v>
      </c>
    </row>
    <row r="168" spans="1:6" ht="24.9" customHeight="1" x14ac:dyDescent="0.3">
      <c r="A168" s="17" t="s">
        <v>6</v>
      </c>
      <c r="B168" s="4" t="s">
        <v>58</v>
      </c>
      <c r="C168" s="12"/>
      <c r="D168" s="12">
        <v>20</v>
      </c>
      <c r="E168" s="2"/>
      <c r="F168" s="19">
        <f>ROUND(F167*20/100,2)</f>
        <v>0</v>
      </c>
    </row>
    <row r="169" spans="1:6" ht="24.9" customHeight="1" thickBot="1" x14ac:dyDescent="0.35">
      <c r="A169" s="24" t="s">
        <v>6</v>
      </c>
      <c r="B169" s="25" t="s">
        <v>59</v>
      </c>
      <c r="C169" s="26"/>
      <c r="D169" s="26">
        <v>0</v>
      </c>
      <c r="E169" s="27"/>
      <c r="F169" s="28">
        <f>SUM(F167:F168)</f>
        <v>0</v>
      </c>
    </row>
  </sheetData>
  <pageMargins left="0.15748031496062992" right="0.15748031496062992" top="0.9055118110236221" bottom="0.51181102362204722" header="0.31496062992125984" footer="0.31496062992125984"/>
  <pageSetup paperSize="9" scale="97" fitToHeight="0" orientation="portrait" r:id="rId1"/>
  <headerFooter>
    <oddHeader>&amp;L&amp;"Century Gothic,Normal"&amp;9AGENCE France TRAVAIL COLOMBES
AMENAGEMENT DE L'AGENCE
390, Rue Estienne d'Orves – 92 700 COLOMBES&amp;"-,Normal"
&amp;R&amp;"Century Gothic,Normal"&amp;9Document du &amp;D</oddHeader>
    <oddFooter>&amp;L&amp;"Century Gothic,Normal"&amp;9DPGF/DCE/MS/LOT PB-CVC/SEPTEMBRE 2025&amp;R&amp;"Century Gothic,Normal"&amp;9Page &amp;P / &amp;N</oddFooter>
  </headerFooter>
  <rowBreaks count="4" manualBreakCount="4">
    <brk id="62" max="16383" man="1"/>
    <brk id="93" max="16383" man="1"/>
    <brk id="117" max="16383" man="1"/>
    <brk id="153"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4831BCD425B874F9F5C059D881BE820" ma:contentTypeVersion="12" ma:contentTypeDescription="Crée un document." ma:contentTypeScope="" ma:versionID="a7df9eac079cb3499aca62ad30585a64">
  <xsd:schema xmlns:xsd="http://www.w3.org/2001/XMLSchema" xmlns:xs="http://www.w3.org/2001/XMLSchema" xmlns:p="http://schemas.microsoft.com/office/2006/metadata/properties" xmlns:ns2="aaaf2076-8a3c-4571-84c6-a093b98ea192" xmlns:ns3="ade0bd9f-f925-445c-a477-f11f9e5a6d51" targetNamespace="http://schemas.microsoft.com/office/2006/metadata/properties" ma:root="true" ma:fieldsID="108a5e8bfcfee0f74e08aa37d5dacd50" ns2:_="" ns3:_="">
    <xsd:import namespace="aaaf2076-8a3c-4571-84c6-a093b98ea192"/>
    <xsd:import namespace="ade0bd9f-f925-445c-a477-f11f9e5a6d5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f2076-8a3c-4571-84c6-a093b98ea19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de0bd9f-f925-445c-a477-f11f9e5a6d51"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1a6bb508-0142-4e58-8223-6c4326875b42}" ma:internalName="TaxCatchAll" ma:showField="CatchAllData" ma:web="ade0bd9f-f925-445c-a477-f11f9e5a6d5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aaf2076-8a3c-4571-84c6-a093b98ea192">
      <Terms xmlns="http://schemas.microsoft.com/office/infopath/2007/PartnerControls"/>
    </lcf76f155ced4ddcb4097134ff3c332f>
    <TaxCatchAll xmlns="ade0bd9f-f925-445c-a477-f11f9e5a6d51" xsi:nil="true"/>
  </documentManagement>
</p:properties>
</file>

<file path=customXml/itemProps1.xml><?xml version="1.0" encoding="utf-8"?>
<ds:datastoreItem xmlns:ds="http://schemas.openxmlformats.org/officeDocument/2006/customXml" ds:itemID="{55844978-BBB1-43E6-9D7C-6814C4FDCD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af2076-8a3c-4571-84c6-a093b98ea192"/>
    <ds:schemaRef ds:uri="ade0bd9f-f925-445c-a477-f11f9e5a6d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AF2A076-BCB3-4F23-9F38-B2A65A2595C1}">
  <ds:schemaRefs>
    <ds:schemaRef ds:uri="http://schemas.microsoft.com/sharepoint/v3/contenttype/forms"/>
  </ds:schemaRefs>
</ds:datastoreItem>
</file>

<file path=customXml/itemProps3.xml><?xml version="1.0" encoding="utf-8"?>
<ds:datastoreItem xmlns:ds="http://schemas.openxmlformats.org/officeDocument/2006/customXml" ds:itemID="{E0F7AA77-4E44-4ADF-8569-2665EAB30417}">
  <ds:schemaRefs>
    <ds:schemaRef ds:uri="http://schemas.microsoft.com/office/2006/metadata/properties"/>
    <ds:schemaRef ds:uri="http://schemas.microsoft.com/office/infopath/2007/PartnerControls"/>
    <ds:schemaRef ds:uri="aaaf2076-8a3c-4571-84c6-a093b98ea192"/>
    <ds:schemaRef ds:uri="ade0bd9f-f925-445c-a477-f11f9e5a6d5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Mathieu SADONES</dc:creator>
  <cp:lastModifiedBy>BOULANGER Emeline</cp:lastModifiedBy>
  <cp:lastPrinted>2025-09-01T12:15:12Z</cp:lastPrinted>
  <dcterms:created xsi:type="dcterms:W3CDTF">2024-03-21T14:35:31Z</dcterms:created>
  <dcterms:modified xsi:type="dcterms:W3CDTF">2025-09-23T06:38:29Z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0x010100B4831BCD425B874F9F5C059D881BE820</vt:lpwstr>
  </property>
  <property fmtid="{D5CDD505-2E9C-101B-9397-08002B2CF9AE}" pid="3" name="MediaServiceImageTags">
    <vt:lpwstr/>
  </property>
</Properties>
</file>